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dmin\Business\Accounting\Online Check Registers (SSS)\Online Check Registers 20\07 Mar\"/>
    </mc:Choice>
  </mc:AlternateContent>
  <bookViews>
    <workbookView xWindow="480" yWindow="480" windowWidth="11420" windowHeight="6480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ckregSUM!$A$5:$E$5</definedName>
    <definedName name="objtable">[1]Sheet1!$A$1:$B$319</definedName>
    <definedName name="_xlnm.Print_Area" localSheetId="0">ckregSUM!$A$6:$E$5327</definedName>
    <definedName name="_xlnm.Print_Titles" localSheetId="0">ckregSUM!$1:$5</definedName>
  </definedNames>
  <calcPr calcId="152511"/>
</workbook>
</file>

<file path=xl/calcChain.xml><?xml version="1.0" encoding="utf-8"?>
<calcChain xmlns="http://schemas.openxmlformats.org/spreadsheetml/2006/main">
  <c r="D5319" i="1" l="1"/>
  <c r="B5310" i="1"/>
  <c r="A5310" i="1"/>
  <c r="B5308" i="1"/>
  <c r="A5308" i="1"/>
  <c r="B5302" i="1"/>
  <c r="A5302" i="1"/>
  <c r="B5300" i="1"/>
  <c r="A5300" i="1"/>
  <c r="B5298" i="1"/>
  <c r="A5298" i="1"/>
  <c r="B5296" i="1"/>
  <c r="A5296" i="1"/>
  <c r="B5294" i="1"/>
  <c r="A5294" i="1"/>
  <c r="B5292" i="1"/>
  <c r="A5292" i="1"/>
  <c r="B5290" i="1"/>
  <c r="A5290" i="1"/>
  <c r="B5288" i="1"/>
  <c r="A5288" i="1"/>
  <c r="B5286" i="1"/>
  <c r="A5286" i="1"/>
  <c r="B5282" i="1"/>
  <c r="A5282" i="1"/>
  <c r="B5275" i="1"/>
  <c r="A5275" i="1"/>
  <c r="B5268" i="1"/>
  <c r="A5268" i="1"/>
  <c r="B5264" i="1"/>
  <c r="A5264" i="1"/>
  <c r="B5261" i="1"/>
  <c r="A5261" i="1"/>
  <c r="B5258" i="1"/>
  <c r="A5258" i="1"/>
  <c r="B5256" i="1"/>
  <c r="A5256" i="1"/>
  <c r="B5248" i="1"/>
  <c r="A5248" i="1"/>
  <c r="B5246" i="1"/>
  <c r="A5246" i="1"/>
  <c r="B5243" i="1"/>
  <c r="A5243" i="1"/>
  <c r="B5241" i="1"/>
  <c r="A5241" i="1"/>
  <c r="B5235" i="1"/>
  <c r="A5235" i="1"/>
  <c r="B5233" i="1"/>
  <c r="A5233" i="1"/>
  <c r="B5231" i="1"/>
  <c r="A5231" i="1"/>
  <c r="B5229" i="1"/>
  <c r="A5229" i="1"/>
  <c r="B5226" i="1"/>
  <c r="A5226" i="1"/>
  <c r="B5224" i="1"/>
  <c r="A5224" i="1"/>
  <c r="B5222" i="1"/>
  <c r="A5222" i="1"/>
  <c r="B5211" i="1"/>
  <c r="A5211" i="1"/>
  <c r="B5209" i="1"/>
  <c r="A5209" i="1"/>
  <c r="B5207" i="1"/>
  <c r="A5207" i="1"/>
  <c r="B5203" i="1"/>
  <c r="A5203" i="1"/>
  <c r="B5201" i="1"/>
  <c r="A5201" i="1"/>
  <c r="B5199" i="1"/>
  <c r="A5199" i="1"/>
  <c r="B5192" i="1"/>
  <c r="A5192" i="1"/>
  <c r="B5190" i="1"/>
  <c r="A5190" i="1"/>
  <c r="B5188" i="1"/>
  <c r="A5188" i="1"/>
  <c r="B5186" i="1"/>
  <c r="A5186" i="1"/>
  <c r="B5184" i="1"/>
  <c r="A5184" i="1"/>
  <c r="B5181" i="1"/>
  <c r="A5181" i="1"/>
  <c r="B5178" i="1"/>
  <c r="A5178" i="1"/>
  <c r="B5176" i="1"/>
  <c r="A5176" i="1"/>
  <c r="B5174" i="1"/>
  <c r="A5174" i="1"/>
  <c r="B5171" i="1"/>
  <c r="A5171" i="1"/>
  <c r="B5168" i="1"/>
  <c r="A5168" i="1"/>
  <c r="B5165" i="1"/>
  <c r="A5165" i="1"/>
  <c r="B5163" i="1"/>
  <c r="A5163" i="1"/>
  <c r="B5159" i="1"/>
  <c r="A5159" i="1"/>
  <c r="B5157" i="1"/>
  <c r="A5157" i="1"/>
  <c r="B5155" i="1"/>
  <c r="A5155" i="1"/>
  <c r="B5153" i="1"/>
  <c r="A5153" i="1"/>
  <c r="B5151" i="1"/>
  <c r="A5151" i="1"/>
  <c r="B5149" i="1"/>
  <c r="A5149" i="1"/>
  <c r="B5147" i="1"/>
  <c r="A5147" i="1"/>
  <c r="B5145" i="1"/>
  <c r="A5145" i="1"/>
  <c r="B5119" i="1"/>
  <c r="A5119" i="1"/>
  <c r="B5116" i="1"/>
  <c r="A5116" i="1"/>
  <c r="B5114" i="1"/>
  <c r="A5114" i="1"/>
  <c r="B5112" i="1"/>
  <c r="A5112" i="1"/>
  <c r="B5109" i="1"/>
  <c r="A5109" i="1"/>
  <c r="B5107" i="1"/>
  <c r="A5107" i="1"/>
  <c r="B5105" i="1"/>
  <c r="A5105" i="1"/>
  <c r="B5103" i="1"/>
  <c r="A5103" i="1"/>
  <c r="B5101" i="1"/>
  <c r="A5101" i="1"/>
  <c r="B5099" i="1"/>
  <c r="A5099" i="1"/>
  <c r="B5097" i="1"/>
  <c r="A5097" i="1"/>
  <c r="B5095" i="1"/>
  <c r="A5095" i="1"/>
  <c r="B5082" i="1"/>
  <c r="A5082" i="1"/>
  <c r="B5080" i="1"/>
  <c r="A5080" i="1"/>
  <c r="B5078" i="1"/>
  <c r="A5078" i="1"/>
  <c r="B5075" i="1"/>
  <c r="A5075" i="1"/>
  <c r="B5073" i="1"/>
  <c r="A5073" i="1"/>
  <c r="B5070" i="1"/>
  <c r="A5070" i="1"/>
  <c r="B5067" i="1"/>
  <c r="A5067" i="1"/>
  <c r="B5065" i="1"/>
  <c r="A5065" i="1"/>
  <c r="B5063" i="1"/>
  <c r="A5063" i="1"/>
  <c r="B5061" i="1"/>
  <c r="A5061" i="1"/>
  <c r="B5059" i="1"/>
  <c r="A5059" i="1"/>
  <c r="B5057" i="1"/>
  <c r="A5057" i="1"/>
  <c r="B5055" i="1"/>
  <c r="A5055" i="1"/>
  <c r="B5047" i="1"/>
  <c r="A5047" i="1"/>
  <c r="B5045" i="1"/>
  <c r="A5045" i="1"/>
  <c r="B5043" i="1"/>
  <c r="A5043" i="1"/>
  <c r="B5041" i="1"/>
  <c r="A5041" i="1"/>
  <c r="B5033" i="1"/>
  <c r="A5033" i="1"/>
  <c r="B5021" i="1"/>
  <c r="A5021" i="1"/>
  <c r="B5018" i="1"/>
  <c r="A5018" i="1"/>
  <c r="B5016" i="1"/>
  <c r="A5016" i="1"/>
  <c r="B5013" i="1"/>
  <c r="A5013" i="1"/>
  <c r="B5011" i="1"/>
  <c r="A5011" i="1"/>
  <c r="B5009" i="1"/>
  <c r="A5009" i="1"/>
  <c r="B5007" i="1"/>
  <c r="A5007" i="1"/>
  <c r="B4987" i="1"/>
  <c r="A4987" i="1"/>
  <c r="B4925" i="1"/>
  <c r="A4925" i="1"/>
  <c r="B4922" i="1"/>
  <c r="A4922" i="1"/>
  <c r="B4920" i="1"/>
  <c r="A4920" i="1"/>
  <c r="B4918" i="1"/>
  <c r="A4918" i="1"/>
  <c r="B4916" i="1"/>
  <c r="A4916" i="1"/>
  <c r="B4914" i="1"/>
  <c r="A4914" i="1"/>
  <c r="B4912" i="1"/>
  <c r="A4912" i="1"/>
  <c r="B4909" i="1"/>
  <c r="A4909" i="1"/>
  <c r="B4905" i="1"/>
  <c r="A4905" i="1"/>
  <c r="B4902" i="1"/>
  <c r="A4902" i="1"/>
  <c r="B4900" i="1"/>
  <c r="A4900" i="1"/>
  <c r="B4898" i="1"/>
  <c r="A4898" i="1"/>
  <c r="B4882" i="1"/>
  <c r="A4882" i="1"/>
  <c r="B4880" i="1"/>
  <c r="A4880" i="1"/>
  <c r="B4877" i="1"/>
  <c r="A4877" i="1"/>
  <c r="B4875" i="1"/>
  <c r="A4875" i="1"/>
  <c r="B4873" i="1"/>
  <c r="A4873" i="1"/>
  <c r="B4871" i="1"/>
  <c r="A4871" i="1"/>
  <c r="B4869" i="1"/>
  <c r="A4869" i="1"/>
  <c r="B4865" i="1"/>
  <c r="A4865" i="1"/>
  <c r="B4863" i="1"/>
  <c r="A4863" i="1"/>
  <c r="B4855" i="1"/>
  <c r="A4855" i="1"/>
  <c r="B4853" i="1"/>
  <c r="A4853" i="1"/>
  <c r="B4851" i="1"/>
  <c r="A4851" i="1"/>
  <c r="B4847" i="1"/>
  <c r="A4847" i="1"/>
  <c r="B4844" i="1"/>
  <c r="A4844" i="1"/>
  <c r="B4841" i="1"/>
  <c r="A4841" i="1"/>
  <c r="B4839" i="1"/>
  <c r="A4839" i="1"/>
  <c r="B4837" i="1"/>
  <c r="A4837" i="1"/>
  <c r="B4835" i="1"/>
  <c r="A4835" i="1"/>
  <c r="B4831" i="1"/>
  <c r="A4831" i="1"/>
  <c r="B4829" i="1"/>
  <c r="A4829" i="1"/>
  <c r="B4819" i="1"/>
  <c r="A4819" i="1"/>
  <c r="B4817" i="1"/>
  <c r="A4817" i="1"/>
  <c r="B4815" i="1"/>
  <c r="A4815" i="1"/>
  <c r="B4812" i="1"/>
  <c r="A4812" i="1"/>
  <c r="B4810" i="1"/>
  <c r="A4810" i="1"/>
  <c r="B4808" i="1"/>
  <c r="A4808" i="1"/>
  <c r="B4803" i="1"/>
  <c r="A4803" i="1"/>
  <c r="B4793" i="1"/>
  <c r="A4793" i="1"/>
  <c r="B4789" i="1"/>
  <c r="A4789" i="1"/>
  <c r="B4785" i="1"/>
  <c r="A4785" i="1"/>
  <c r="B4783" i="1"/>
  <c r="A4783" i="1"/>
  <c r="B4779" i="1"/>
  <c r="A4779" i="1"/>
  <c r="B4777" i="1"/>
  <c r="A4777" i="1"/>
  <c r="B4775" i="1"/>
  <c r="A4775" i="1"/>
  <c r="B4772" i="1"/>
  <c r="A4772" i="1"/>
  <c r="B4770" i="1"/>
  <c r="A4770" i="1"/>
  <c r="B4753" i="1"/>
  <c r="A4753" i="1"/>
  <c r="B4751" i="1"/>
  <c r="A4751" i="1"/>
  <c r="B4749" i="1"/>
  <c r="A4749" i="1"/>
  <c r="B4663" i="1"/>
  <c r="A4663" i="1"/>
  <c r="B4661" i="1"/>
  <c r="A4661" i="1"/>
  <c r="B4656" i="1"/>
  <c r="A4656" i="1"/>
  <c r="B4654" i="1"/>
  <c r="A4654" i="1"/>
  <c r="B4652" i="1"/>
  <c r="A4652" i="1"/>
  <c r="B4625" i="1"/>
  <c r="A4625" i="1"/>
  <c r="B4622" i="1"/>
  <c r="A4622" i="1"/>
  <c r="B4620" i="1"/>
  <c r="A4620" i="1"/>
  <c r="B4616" i="1"/>
  <c r="A4616" i="1"/>
  <c r="B4611" i="1"/>
  <c r="A4611" i="1"/>
  <c r="B4609" i="1"/>
  <c r="A4609" i="1"/>
  <c r="B4607" i="1"/>
  <c r="A4607" i="1"/>
  <c r="B4604" i="1"/>
  <c r="A4604" i="1"/>
  <c r="B4602" i="1"/>
  <c r="A4602" i="1"/>
  <c r="B4547" i="1"/>
  <c r="A4547" i="1"/>
  <c r="B4545" i="1"/>
  <c r="A4545" i="1"/>
  <c r="B4543" i="1"/>
  <c r="A4543" i="1"/>
  <c r="B4507" i="1"/>
  <c r="A4507" i="1"/>
  <c r="B4504" i="1"/>
  <c r="A4504" i="1"/>
  <c r="B4501" i="1"/>
  <c r="A4501" i="1"/>
  <c r="B4499" i="1"/>
  <c r="A4499" i="1"/>
  <c r="B4497" i="1"/>
  <c r="A4497" i="1"/>
  <c r="B4495" i="1"/>
  <c r="A4495" i="1"/>
  <c r="B4493" i="1"/>
  <c r="A4493" i="1"/>
  <c r="B4491" i="1"/>
  <c r="A4491" i="1"/>
  <c r="B4488" i="1"/>
  <c r="A4488" i="1"/>
  <c r="B4483" i="1"/>
  <c r="A4483" i="1"/>
  <c r="B4480" i="1"/>
  <c r="A4480" i="1"/>
  <c r="B4476" i="1"/>
  <c r="A4476" i="1"/>
  <c r="B4471" i="1"/>
  <c r="A4471" i="1"/>
  <c r="B4469" i="1"/>
  <c r="A4469" i="1"/>
  <c r="B4467" i="1"/>
  <c r="A4467" i="1"/>
  <c r="B4465" i="1"/>
  <c r="A4465" i="1"/>
  <c r="B4447" i="1"/>
  <c r="A4447" i="1"/>
  <c r="B4440" i="1"/>
  <c r="A4440" i="1"/>
  <c r="B4428" i="1"/>
  <c r="A4428" i="1"/>
  <c r="B4426" i="1"/>
  <c r="A4426" i="1"/>
  <c r="B4424" i="1"/>
  <c r="A4424" i="1"/>
  <c r="B4422" i="1"/>
  <c r="A4422" i="1"/>
  <c r="B4420" i="1"/>
  <c r="A4420" i="1"/>
  <c r="B4418" i="1"/>
  <c r="A4418" i="1"/>
  <c r="B4416" i="1"/>
  <c r="A4416" i="1"/>
  <c r="B4414" i="1"/>
  <c r="A4414" i="1"/>
  <c r="B4412" i="1"/>
  <c r="A4412" i="1"/>
  <c r="B4410" i="1"/>
  <c r="A4410" i="1"/>
  <c r="B4408" i="1"/>
  <c r="A4408" i="1"/>
  <c r="B4403" i="1"/>
  <c r="A4403" i="1"/>
  <c r="B4399" i="1"/>
  <c r="A4399" i="1"/>
  <c r="B4397" i="1"/>
  <c r="A4397" i="1"/>
  <c r="B4395" i="1"/>
  <c r="A4395" i="1"/>
  <c r="B4393" i="1"/>
  <c r="A4393" i="1"/>
  <c r="B4390" i="1"/>
  <c r="A4390" i="1"/>
  <c r="B4387" i="1"/>
  <c r="A4387" i="1"/>
  <c r="B4384" i="1"/>
  <c r="A4384" i="1"/>
  <c r="B4381" i="1"/>
  <c r="A4381" i="1"/>
  <c r="B4379" i="1"/>
  <c r="A4379" i="1"/>
  <c r="B4375" i="1"/>
  <c r="A4375" i="1"/>
  <c r="B4372" i="1"/>
  <c r="A4372" i="1"/>
  <c r="B4369" i="1"/>
  <c r="A4369" i="1"/>
  <c r="B4367" i="1"/>
  <c r="A4367" i="1"/>
  <c r="B4365" i="1"/>
  <c r="A4365" i="1"/>
  <c r="B4363" i="1"/>
  <c r="A4363" i="1"/>
  <c r="B4361" i="1"/>
  <c r="A4361" i="1"/>
  <c r="B4359" i="1"/>
  <c r="A4359" i="1"/>
  <c r="B4356" i="1"/>
  <c r="A4356" i="1"/>
  <c r="B4354" i="1"/>
  <c r="A4354" i="1"/>
  <c r="B4350" i="1"/>
  <c r="A4350" i="1"/>
  <c r="B4348" i="1"/>
  <c r="A4348" i="1"/>
  <c r="B4346" i="1"/>
  <c r="A4346" i="1"/>
  <c r="B4344" i="1"/>
  <c r="A4344" i="1"/>
  <c r="B4341" i="1"/>
  <c r="A4341" i="1"/>
  <c r="B4339" i="1"/>
  <c r="A4339" i="1"/>
  <c r="B4337" i="1"/>
  <c r="A4337" i="1"/>
  <c r="B4333" i="1"/>
  <c r="A4333" i="1"/>
  <c r="B4331" i="1"/>
  <c r="A4331" i="1"/>
  <c r="B4329" i="1"/>
  <c r="A4329" i="1"/>
  <c r="B4327" i="1"/>
  <c r="A4327" i="1"/>
  <c r="B4325" i="1"/>
  <c r="A4325" i="1"/>
  <c r="B4323" i="1"/>
  <c r="A4323" i="1"/>
  <c r="B4321" i="1"/>
  <c r="A4321" i="1"/>
  <c r="B4318" i="1"/>
  <c r="A4318" i="1"/>
  <c r="B4316" i="1"/>
  <c r="A4316" i="1"/>
  <c r="B4314" i="1"/>
  <c r="A4314" i="1"/>
  <c r="B4311" i="1"/>
  <c r="A4311" i="1"/>
  <c r="B4309" i="1"/>
  <c r="A4309" i="1"/>
  <c r="B4307" i="1"/>
  <c r="A4307" i="1"/>
  <c r="B4303" i="1"/>
  <c r="A4303" i="1"/>
  <c r="B4300" i="1"/>
  <c r="A4300" i="1"/>
  <c r="B4297" i="1"/>
  <c r="A4297" i="1"/>
  <c r="B4295" i="1"/>
  <c r="A4295" i="1"/>
  <c r="B4291" i="1"/>
  <c r="A4291" i="1"/>
  <c r="B4288" i="1"/>
  <c r="A4288" i="1"/>
  <c r="B4286" i="1"/>
  <c r="A4286" i="1"/>
  <c r="B4284" i="1"/>
  <c r="A4284" i="1"/>
  <c r="B4281" i="1"/>
  <c r="A4281" i="1"/>
  <c r="B4279" i="1"/>
  <c r="A4279" i="1"/>
  <c r="B4277" i="1"/>
  <c r="A4277" i="1"/>
  <c r="B4275" i="1"/>
  <c r="A4275" i="1"/>
  <c r="B4273" i="1"/>
  <c r="A4273" i="1"/>
  <c r="B4271" i="1"/>
  <c r="A4271" i="1"/>
  <c r="B4268" i="1"/>
  <c r="A4268" i="1"/>
  <c r="B4264" i="1"/>
  <c r="A4264" i="1"/>
  <c r="B4260" i="1"/>
  <c r="A4260" i="1"/>
  <c r="B4258" i="1"/>
  <c r="A4258" i="1"/>
  <c r="B4256" i="1"/>
  <c r="A4256" i="1"/>
  <c r="B4254" i="1"/>
  <c r="A4254" i="1"/>
  <c r="B4251" i="1"/>
  <c r="A4251" i="1"/>
  <c r="B4248" i="1"/>
  <c r="A4248" i="1"/>
  <c r="B4246" i="1"/>
  <c r="A4246" i="1"/>
  <c r="B4244" i="1"/>
  <c r="A4244" i="1"/>
  <c r="B4242" i="1"/>
  <c r="A4242" i="1"/>
  <c r="B4240" i="1"/>
  <c r="A4240" i="1"/>
  <c r="B4238" i="1"/>
  <c r="A4238" i="1"/>
  <c r="B4236" i="1"/>
  <c r="A4236" i="1"/>
  <c r="B4234" i="1"/>
  <c r="A4234" i="1"/>
  <c r="B4231" i="1"/>
  <c r="A4231" i="1"/>
  <c r="B4229" i="1"/>
  <c r="A4229" i="1"/>
  <c r="B4227" i="1"/>
  <c r="A4227" i="1"/>
  <c r="B4224" i="1"/>
  <c r="A4224" i="1"/>
  <c r="B4222" i="1"/>
  <c r="A4222" i="1"/>
  <c r="B4220" i="1"/>
  <c r="A4220" i="1"/>
  <c r="B4218" i="1"/>
  <c r="A4218" i="1"/>
  <c r="B4215" i="1"/>
  <c r="A4215" i="1"/>
  <c r="B4213" i="1"/>
  <c r="A4213" i="1"/>
  <c r="B4211" i="1"/>
  <c r="A4211" i="1"/>
  <c r="B4208" i="1"/>
  <c r="A4208" i="1"/>
  <c r="B4206" i="1"/>
  <c r="A4206" i="1"/>
  <c r="B4203" i="1"/>
  <c r="A4203" i="1"/>
  <c r="B4200" i="1"/>
  <c r="A4200" i="1"/>
  <c r="B4198" i="1"/>
  <c r="A4198" i="1"/>
  <c r="B4196" i="1"/>
  <c r="A4196" i="1"/>
  <c r="B4194" i="1"/>
  <c r="A4194" i="1"/>
  <c r="B4191" i="1"/>
  <c r="A4191" i="1"/>
  <c r="B4188" i="1"/>
  <c r="A4188" i="1"/>
  <c r="B4185" i="1"/>
  <c r="A4185" i="1"/>
  <c r="B4183" i="1"/>
  <c r="A4183" i="1"/>
  <c r="B4181" i="1"/>
  <c r="A4181" i="1"/>
  <c r="B4179" i="1"/>
  <c r="A4179" i="1"/>
  <c r="B4177" i="1"/>
  <c r="A4177" i="1"/>
  <c r="B4175" i="1"/>
  <c r="A4175" i="1"/>
  <c r="B4173" i="1"/>
  <c r="A4173" i="1"/>
  <c r="B4171" i="1"/>
  <c r="A4171" i="1"/>
  <c r="B4169" i="1"/>
  <c r="A4169" i="1"/>
  <c r="B4165" i="1"/>
  <c r="A4165" i="1"/>
  <c r="B4163" i="1"/>
  <c r="A4163" i="1"/>
  <c r="B4161" i="1"/>
  <c r="A4161" i="1"/>
  <c r="B4159" i="1"/>
  <c r="A4159" i="1"/>
  <c r="B4157" i="1"/>
  <c r="A4157" i="1"/>
  <c r="B4155" i="1"/>
  <c r="A4155" i="1"/>
  <c r="B4153" i="1"/>
  <c r="A4153" i="1"/>
  <c r="B4150" i="1"/>
  <c r="A4150" i="1"/>
  <c r="B4148" i="1"/>
  <c r="A4148" i="1"/>
  <c r="B4146" i="1"/>
  <c r="A4146" i="1"/>
  <c r="B4141" i="1"/>
  <c r="A4141" i="1"/>
  <c r="B4139" i="1"/>
  <c r="A4139" i="1"/>
  <c r="B4137" i="1"/>
  <c r="A4137" i="1"/>
  <c r="B4135" i="1"/>
  <c r="A4135" i="1"/>
  <c r="B4133" i="1"/>
  <c r="A4133" i="1"/>
  <c r="B4131" i="1"/>
  <c r="A4131" i="1"/>
  <c r="B4129" i="1"/>
  <c r="A4129" i="1"/>
  <c r="B4127" i="1"/>
  <c r="A4127" i="1"/>
  <c r="B4125" i="1"/>
  <c r="A4125" i="1"/>
  <c r="B4123" i="1"/>
  <c r="A4123" i="1"/>
  <c r="B4121" i="1"/>
  <c r="A4121" i="1"/>
  <c r="B4119" i="1"/>
  <c r="A4119" i="1"/>
  <c r="B4117" i="1"/>
  <c r="A4117" i="1"/>
  <c r="B4113" i="1"/>
  <c r="A4113" i="1"/>
  <c r="B4111" i="1"/>
  <c r="A4111" i="1"/>
  <c r="B4109" i="1"/>
  <c r="A4109" i="1"/>
  <c r="B4106" i="1"/>
  <c r="A4106" i="1"/>
  <c r="B4103" i="1"/>
  <c r="A4103" i="1"/>
  <c r="B4100" i="1"/>
  <c r="A4100" i="1"/>
  <c r="B4098" i="1"/>
  <c r="A4098" i="1"/>
  <c r="B4095" i="1"/>
  <c r="A4095" i="1"/>
  <c r="B4093" i="1"/>
  <c r="A4093" i="1"/>
  <c r="B4090" i="1"/>
  <c r="A4090" i="1"/>
  <c r="B4088" i="1"/>
  <c r="A4088" i="1"/>
  <c r="B4085" i="1"/>
  <c r="A4085" i="1"/>
  <c r="B4082" i="1"/>
  <c r="A4082" i="1"/>
  <c r="B4078" i="1"/>
  <c r="A4078" i="1"/>
  <c r="B4075" i="1"/>
  <c r="A4075" i="1"/>
  <c r="B4058" i="1"/>
  <c r="A4058" i="1"/>
  <c r="B4055" i="1"/>
  <c r="A4055" i="1"/>
  <c r="B4053" i="1"/>
  <c r="A4053" i="1"/>
  <c r="B4048" i="1"/>
  <c r="A4048" i="1"/>
  <c r="B4046" i="1"/>
  <c r="A4046" i="1"/>
  <c r="B4043" i="1"/>
  <c r="A4043" i="1"/>
  <c r="B4041" i="1"/>
  <c r="A4041" i="1"/>
  <c r="B4037" i="1"/>
  <c r="A4037" i="1"/>
  <c r="B4035" i="1"/>
  <c r="A4035" i="1"/>
  <c r="B4031" i="1"/>
  <c r="A4031" i="1"/>
  <c r="B4024" i="1"/>
  <c r="A4024" i="1"/>
  <c r="B4018" i="1"/>
  <c r="A4018" i="1"/>
  <c r="B4016" i="1"/>
  <c r="A4016" i="1"/>
  <c r="B4014" i="1"/>
  <c r="A4014" i="1"/>
  <c r="B4011" i="1"/>
  <c r="A4011" i="1"/>
  <c r="B4008" i="1"/>
  <c r="A4008" i="1"/>
  <c r="B4005" i="1"/>
  <c r="A4005" i="1"/>
  <c r="B3996" i="1"/>
  <c r="A3996" i="1"/>
  <c r="B3977" i="1"/>
  <c r="A3977" i="1"/>
  <c r="B3974" i="1"/>
  <c r="A3974" i="1"/>
  <c r="B3972" i="1"/>
  <c r="A3972" i="1"/>
  <c r="B3970" i="1"/>
  <c r="A3970" i="1"/>
  <c r="B3967" i="1"/>
  <c r="A3967" i="1"/>
  <c r="B3965" i="1"/>
  <c r="A3965" i="1"/>
  <c r="B3961" i="1"/>
  <c r="A3961" i="1"/>
  <c r="B3959" i="1"/>
  <c r="A3959" i="1"/>
  <c r="B3957" i="1"/>
  <c r="A3957" i="1"/>
  <c r="B3955" i="1"/>
  <c r="A3955" i="1"/>
  <c r="B3951" i="1"/>
  <c r="A3951" i="1"/>
  <c r="B3949" i="1"/>
  <c r="A3949" i="1"/>
  <c r="B3943" i="1"/>
  <c r="A3943" i="1"/>
  <c r="B3941" i="1"/>
  <c r="A3941" i="1"/>
  <c r="B3939" i="1"/>
  <c r="A3939" i="1"/>
  <c r="B3936" i="1"/>
  <c r="A3936" i="1"/>
  <c r="B3930" i="1"/>
  <c r="A3930" i="1"/>
  <c r="B3924" i="1"/>
  <c r="A3924" i="1"/>
  <c r="B3918" i="1"/>
  <c r="A3918" i="1"/>
  <c r="B3915" i="1"/>
  <c r="A3915" i="1"/>
  <c r="B3911" i="1"/>
  <c r="A3911" i="1"/>
  <c r="B3908" i="1"/>
  <c r="A3908" i="1"/>
  <c r="B3906" i="1"/>
  <c r="A3906" i="1"/>
  <c r="B3904" i="1"/>
  <c r="A3904" i="1"/>
  <c r="B3902" i="1"/>
  <c r="A3902" i="1"/>
  <c r="B3900" i="1"/>
  <c r="A3900" i="1"/>
  <c r="B3897" i="1"/>
  <c r="A3897" i="1"/>
  <c r="B3895" i="1"/>
  <c r="A3895" i="1"/>
  <c r="B3893" i="1"/>
  <c r="A3893" i="1"/>
  <c r="B3885" i="1"/>
  <c r="A3885" i="1"/>
  <c r="B3883" i="1"/>
  <c r="A3883" i="1"/>
  <c r="B3881" i="1"/>
  <c r="A3881" i="1"/>
  <c r="B3878" i="1"/>
  <c r="A3878" i="1"/>
  <c r="B3873" i="1"/>
  <c r="A3873" i="1"/>
  <c r="B3870" i="1"/>
  <c r="A3870" i="1"/>
  <c r="B3868" i="1"/>
  <c r="A3868" i="1"/>
  <c r="B3866" i="1"/>
  <c r="A3866" i="1"/>
  <c r="B3864" i="1"/>
  <c r="A3864" i="1"/>
  <c r="B3862" i="1"/>
  <c r="A3862" i="1"/>
  <c r="B3860" i="1"/>
  <c r="A3860" i="1"/>
  <c r="B3857" i="1"/>
  <c r="A3857" i="1"/>
  <c r="B3855" i="1"/>
  <c r="A3855" i="1"/>
  <c r="B3853" i="1"/>
  <c r="A3853" i="1"/>
  <c r="B3848" i="1"/>
  <c r="A3848" i="1"/>
  <c r="B3846" i="1"/>
  <c r="A3846" i="1"/>
  <c r="B3844" i="1"/>
  <c r="A3844" i="1"/>
  <c r="B3842" i="1"/>
  <c r="A3842" i="1"/>
  <c r="B3840" i="1"/>
  <c r="A3840" i="1"/>
  <c r="B3838" i="1"/>
  <c r="A3838" i="1"/>
  <c r="B3836" i="1"/>
  <c r="A3836" i="1"/>
  <c r="B3834" i="1"/>
  <c r="A3834" i="1"/>
  <c r="B3832" i="1"/>
  <c r="A3832" i="1"/>
  <c r="B3829" i="1"/>
  <c r="A3829" i="1"/>
  <c r="B3827" i="1"/>
  <c r="A3827" i="1"/>
  <c r="B3825" i="1"/>
  <c r="A3825" i="1"/>
  <c r="B3823" i="1"/>
  <c r="A3823" i="1"/>
  <c r="B3819" i="1"/>
  <c r="A3819" i="1"/>
  <c r="B3817" i="1"/>
  <c r="A3817" i="1"/>
  <c r="B3815" i="1"/>
  <c r="A3815" i="1"/>
  <c r="B3813" i="1"/>
  <c r="A3813" i="1"/>
  <c r="B3811" i="1"/>
  <c r="A3811" i="1"/>
  <c r="B3806" i="1"/>
  <c r="A3806" i="1"/>
  <c r="B3804" i="1"/>
  <c r="A3804" i="1"/>
  <c r="B3802" i="1"/>
  <c r="A3802" i="1"/>
  <c r="B3794" i="1"/>
  <c r="A3794" i="1"/>
  <c r="B3792" i="1"/>
  <c r="A3792" i="1"/>
  <c r="B3790" i="1"/>
  <c r="A3790" i="1"/>
  <c r="B3787" i="1"/>
  <c r="A3787" i="1"/>
  <c r="B3785" i="1"/>
  <c r="A3785" i="1"/>
  <c r="B3783" i="1"/>
  <c r="A3783" i="1"/>
  <c r="B3780" i="1"/>
  <c r="A3780" i="1"/>
  <c r="B3772" i="1"/>
  <c r="A3772" i="1"/>
  <c r="B3769" i="1"/>
  <c r="A3769" i="1"/>
  <c r="B3767" i="1"/>
  <c r="A3767" i="1"/>
  <c r="B3765" i="1"/>
  <c r="A3765" i="1"/>
  <c r="B3763" i="1"/>
  <c r="A3763" i="1"/>
  <c r="B3761" i="1"/>
  <c r="A3761" i="1"/>
  <c r="B3759" i="1"/>
  <c r="A3759" i="1"/>
  <c r="B3757" i="1"/>
  <c r="A3757" i="1"/>
  <c r="B3755" i="1"/>
  <c r="A3755" i="1"/>
  <c r="B3746" i="1"/>
  <c r="A3746" i="1"/>
  <c r="B3744" i="1"/>
  <c r="A3744" i="1"/>
  <c r="B3741" i="1"/>
  <c r="A3741" i="1"/>
  <c r="B3739" i="1"/>
  <c r="A3739" i="1"/>
  <c r="B3737" i="1"/>
  <c r="A3737" i="1"/>
  <c r="B3735" i="1"/>
  <c r="A3735" i="1"/>
  <c r="B3733" i="1"/>
  <c r="A3733" i="1"/>
  <c r="B3730" i="1"/>
  <c r="A3730" i="1"/>
  <c r="B3728" i="1"/>
  <c r="A3728" i="1"/>
  <c r="B3725" i="1"/>
  <c r="A3725" i="1"/>
  <c r="B3723" i="1"/>
  <c r="A3723" i="1"/>
  <c r="B3721" i="1"/>
  <c r="A3721" i="1"/>
  <c r="B3719" i="1"/>
  <c r="A3719" i="1"/>
  <c r="B3717" i="1"/>
  <c r="A3717" i="1"/>
  <c r="B3711" i="1"/>
  <c r="A3711" i="1"/>
  <c r="B3707" i="1"/>
  <c r="A3707" i="1"/>
  <c r="B3704" i="1"/>
  <c r="A3704" i="1"/>
  <c r="B3702" i="1"/>
  <c r="A3702" i="1"/>
  <c r="B3699" i="1"/>
  <c r="A3699" i="1"/>
  <c r="B3697" i="1"/>
  <c r="A3697" i="1"/>
  <c r="B3695" i="1"/>
  <c r="A3695" i="1"/>
  <c r="B3693" i="1"/>
  <c r="A3693" i="1"/>
  <c r="B3691" i="1"/>
  <c r="A3691" i="1"/>
  <c r="B3689" i="1"/>
  <c r="A3689" i="1"/>
  <c r="B3685" i="1"/>
  <c r="A3685" i="1"/>
  <c r="B3683" i="1"/>
  <c r="A3683" i="1"/>
  <c r="B3663" i="1"/>
  <c r="A3663" i="1"/>
  <c r="B3660" i="1"/>
  <c r="A3660" i="1"/>
  <c r="B3658" i="1"/>
  <c r="A3658" i="1"/>
  <c r="B3656" i="1"/>
  <c r="A3656" i="1"/>
  <c r="B3654" i="1"/>
  <c r="A3654" i="1"/>
  <c r="B3652" i="1"/>
  <c r="A3652" i="1"/>
  <c r="B3650" i="1"/>
  <c r="A3650" i="1"/>
  <c r="B3648" i="1"/>
  <c r="A3648" i="1"/>
  <c r="B3646" i="1"/>
  <c r="A3646" i="1"/>
  <c r="B3644" i="1"/>
  <c r="A3644" i="1"/>
  <c r="B3639" i="1"/>
  <c r="A3639" i="1"/>
  <c r="B3636" i="1"/>
  <c r="A3636" i="1"/>
  <c r="B3634" i="1"/>
  <c r="A3634" i="1"/>
  <c r="B3632" i="1"/>
  <c r="A3632" i="1"/>
  <c r="B3611" i="1"/>
  <c r="A3611" i="1"/>
  <c r="B3609" i="1"/>
  <c r="A3609" i="1"/>
  <c r="B3607" i="1"/>
  <c r="A3607" i="1"/>
  <c r="B3604" i="1"/>
  <c r="A3604" i="1"/>
  <c r="B3602" i="1"/>
  <c r="A3602" i="1"/>
  <c r="B3599" i="1"/>
  <c r="A3599" i="1"/>
  <c r="B3591" i="1"/>
  <c r="A3591" i="1"/>
  <c r="B3582" i="1"/>
  <c r="A3582" i="1"/>
  <c r="B3580" i="1"/>
  <c r="A3580" i="1"/>
  <c r="B3578" i="1"/>
  <c r="A3578" i="1"/>
  <c r="B3576" i="1"/>
  <c r="A3576" i="1"/>
  <c r="B3574" i="1"/>
  <c r="A3574" i="1"/>
  <c r="B3572" i="1"/>
  <c r="A3572" i="1"/>
  <c r="B3570" i="1"/>
  <c r="A3570" i="1"/>
  <c r="B3566" i="1"/>
  <c r="A3566" i="1"/>
  <c r="B3564" i="1"/>
  <c r="A3564" i="1"/>
  <c r="B3562" i="1"/>
  <c r="A3562" i="1"/>
  <c r="B3560" i="1"/>
  <c r="A3560" i="1"/>
  <c r="B3558" i="1"/>
  <c r="A3558" i="1"/>
  <c r="B3556" i="1"/>
  <c r="A3556" i="1"/>
  <c r="B3554" i="1"/>
  <c r="A3554" i="1"/>
  <c r="B3551" i="1"/>
  <c r="A3551" i="1"/>
  <c r="B3549" i="1"/>
  <c r="A3549" i="1"/>
  <c r="B3546" i="1"/>
  <c r="A3546" i="1"/>
  <c r="B3543" i="1"/>
  <c r="A3543" i="1"/>
  <c r="B3541" i="1"/>
  <c r="A3541" i="1"/>
  <c r="B3536" i="1"/>
  <c r="A3536" i="1"/>
  <c r="B3531" i="1"/>
  <c r="A3531" i="1"/>
  <c r="B3527" i="1"/>
  <c r="A3527" i="1"/>
  <c r="B3525" i="1"/>
  <c r="A3525" i="1"/>
  <c r="B3523" i="1"/>
  <c r="A3523" i="1"/>
  <c r="B3521" i="1"/>
  <c r="A3521" i="1"/>
  <c r="B3519" i="1"/>
  <c r="A3519" i="1"/>
  <c r="B3517" i="1"/>
  <c r="A3517" i="1"/>
  <c r="B3515" i="1"/>
  <c r="A3515" i="1"/>
  <c r="B3513" i="1"/>
  <c r="A3513" i="1"/>
  <c r="B3510" i="1"/>
  <c r="A3510" i="1"/>
  <c r="B3508" i="1"/>
  <c r="A3508" i="1"/>
  <c r="B3506" i="1"/>
  <c r="A3506" i="1"/>
  <c r="B3504" i="1"/>
  <c r="A3504" i="1"/>
  <c r="B3501" i="1"/>
  <c r="A3501" i="1"/>
  <c r="B3499" i="1"/>
  <c r="A3499" i="1"/>
  <c r="B3497" i="1"/>
  <c r="A3497" i="1"/>
  <c r="B3495" i="1"/>
  <c r="A3495" i="1"/>
  <c r="B3493" i="1"/>
  <c r="A3493" i="1"/>
  <c r="B3490" i="1"/>
  <c r="A3490" i="1"/>
  <c r="B3488" i="1"/>
  <c r="A3488" i="1"/>
  <c r="B3472" i="1"/>
  <c r="A3472" i="1"/>
  <c r="B3470" i="1"/>
  <c r="A3470" i="1"/>
  <c r="B3467" i="1"/>
  <c r="A3467" i="1"/>
  <c r="B3464" i="1"/>
  <c r="A3464" i="1"/>
  <c r="B3455" i="1"/>
  <c r="A3455" i="1"/>
  <c r="B3453" i="1"/>
  <c r="A3453" i="1"/>
  <c r="B3450" i="1"/>
  <c r="A3450" i="1"/>
  <c r="B3447" i="1"/>
  <c r="A3447" i="1"/>
  <c r="B3445" i="1"/>
  <c r="A3445" i="1"/>
  <c r="B3443" i="1"/>
  <c r="A3443" i="1"/>
  <c r="B3430" i="1"/>
  <c r="A3430" i="1"/>
  <c r="B3428" i="1"/>
  <c r="A3428" i="1"/>
  <c r="B3426" i="1"/>
  <c r="A3426" i="1"/>
  <c r="B3423" i="1"/>
  <c r="A3423" i="1"/>
  <c r="B3421" i="1"/>
  <c r="A3421" i="1"/>
  <c r="B3419" i="1"/>
  <c r="A3419" i="1"/>
  <c r="B3417" i="1"/>
  <c r="A3417" i="1"/>
  <c r="B3415" i="1"/>
  <c r="A3415" i="1"/>
  <c r="B3411" i="1"/>
  <c r="A3411" i="1"/>
  <c r="B3409" i="1"/>
  <c r="A3409" i="1"/>
  <c r="B3407" i="1"/>
  <c r="A3407" i="1"/>
  <c r="B3402" i="1"/>
  <c r="A3402" i="1"/>
  <c r="B3400" i="1"/>
  <c r="A3400" i="1"/>
  <c r="B3398" i="1"/>
  <c r="A3398" i="1"/>
  <c r="B3395" i="1"/>
  <c r="A3395" i="1"/>
  <c r="B3393" i="1"/>
  <c r="A3393" i="1"/>
  <c r="B3391" i="1"/>
  <c r="A3391" i="1"/>
  <c r="B3383" i="1"/>
  <c r="A3383" i="1"/>
  <c r="B3380" i="1"/>
  <c r="A3380" i="1"/>
  <c r="B3378" i="1"/>
  <c r="A3378" i="1"/>
  <c r="B3376" i="1"/>
  <c r="A3376" i="1"/>
  <c r="B3374" i="1"/>
  <c r="A3374" i="1"/>
  <c r="B3340" i="1"/>
  <c r="A3340" i="1"/>
  <c r="B3320" i="1"/>
  <c r="A3320" i="1"/>
  <c r="B3318" i="1"/>
  <c r="A3318" i="1"/>
  <c r="B3316" i="1"/>
  <c r="A3316" i="1"/>
  <c r="B3311" i="1"/>
  <c r="A3311" i="1"/>
  <c r="B3309" i="1"/>
  <c r="A3309" i="1"/>
  <c r="B3295" i="1"/>
  <c r="A3295" i="1"/>
  <c r="B3293" i="1"/>
  <c r="A3293" i="1"/>
  <c r="B3291" i="1"/>
  <c r="A3291" i="1"/>
  <c r="B3289" i="1"/>
  <c r="A3289" i="1"/>
  <c r="B3287" i="1"/>
  <c r="A3287" i="1"/>
  <c r="B3285" i="1"/>
  <c r="A3285" i="1"/>
  <c r="B3281" i="1"/>
  <c r="A3281" i="1"/>
  <c r="B3278" i="1"/>
  <c r="A3278" i="1"/>
  <c r="B3276" i="1"/>
  <c r="A3276" i="1"/>
  <c r="B3274" i="1"/>
  <c r="A3274" i="1"/>
  <c r="B3272" i="1"/>
  <c r="A3272" i="1"/>
  <c r="B3270" i="1"/>
  <c r="A3270" i="1"/>
  <c r="B3268" i="1"/>
  <c r="A3268" i="1"/>
  <c r="B3264" i="1"/>
  <c r="A3264" i="1"/>
  <c r="B3262" i="1"/>
  <c r="A3262" i="1"/>
  <c r="B3260" i="1"/>
  <c r="A3260" i="1"/>
  <c r="B3258" i="1"/>
  <c r="A3258" i="1"/>
  <c r="B3255" i="1"/>
  <c r="A3255" i="1"/>
  <c r="B3253" i="1"/>
  <c r="A3253" i="1"/>
  <c r="B3250" i="1"/>
  <c r="A3250" i="1"/>
  <c r="B3248" i="1"/>
  <c r="A3248" i="1"/>
  <c r="B3246" i="1"/>
  <c r="A3246" i="1"/>
  <c r="B3237" i="1"/>
  <c r="A3237" i="1"/>
  <c r="B3235" i="1"/>
  <c r="A3235" i="1"/>
  <c r="B3233" i="1"/>
  <c r="A3233" i="1"/>
  <c r="B3230" i="1"/>
  <c r="A3230" i="1"/>
  <c r="B3228" i="1"/>
  <c r="A3228" i="1"/>
  <c r="B3226" i="1"/>
  <c r="A3226" i="1"/>
  <c r="B3224" i="1"/>
  <c r="A3224" i="1"/>
  <c r="B3222" i="1"/>
  <c r="A3222" i="1"/>
  <c r="B3220" i="1"/>
  <c r="A3220" i="1"/>
  <c r="B3218" i="1"/>
  <c r="A3218" i="1"/>
  <c r="B3216" i="1"/>
  <c r="A3216" i="1"/>
  <c r="B3206" i="1"/>
  <c r="A3206" i="1"/>
  <c r="B3204" i="1"/>
  <c r="A3204" i="1"/>
  <c r="B3201" i="1"/>
  <c r="A3201" i="1"/>
  <c r="B3199" i="1"/>
  <c r="A3199" i="1"/>
  <c r="B3197" i="1"/>
  <c r="A3197" i="1"/>
  <c r="B3180" i="1"/>
  <c r="A3180" i="1"/>
  <c r="B3170" i="1"/>
  <c r="A3170" i="1"/>
  <c r="B3168" i="1"/>
  <c r="A3168" i="1"/>
  <c r="B3166" i="1"/>
  <c r="A3166" i="1"/>
  <c r="B3164" i="1"/>
  <c r="A3164" i="1"/>
  <c r="B3162" i="1"/>
  <c r="A3162" i="1"/>
  <c r="B3160" i="1"/>
  <c r="A3160" i="1"/>
  <c r="B3055" i="1"/>
  <c r="A3055" i="1"/>
  <c r="B2761" i="1"/>
  <c r="A2761" i="1"/>
  <c r="B2759" i="1"/>
  <c r="A2759" i="1"/>
  <c r="B2757" i="1"/>
  <c r="A2757" i="1"/>
  <c r="B2755" i="1"/>
  <c r="A2755" i="1"/>
  <c r="B2753" i="1"/>
  <c r="A2753" i="1"/>
  <c r="B2749" i="1"/>
  <c r="A2749" i="1"/>
  <c r="B2747" i="1"/>
  <c r="A2747" i="1"/>
  <c r="B2732" i="1"/>
  <c r="A2732" i="1"/>
  <c r="B2730" i="1"/>
  <c r="A2730" i="1"/>
  <c r="B2725" i="1"/>
  <c r="A2725" i="1"/>
  <c r="B2723" i="1"/>
  <c r="A2723" i="1"/>
  <c r="B2720" i="1"/>
  <c r="A2720" i="1"/>
  <c r="B2718" i="1"/>
  <c r="A2718" i="1"/>
  <c r="B2715" i="1"/>
  <c r="A2715" i="1"/>
  <c r="B2710" i="1"/>
  <c r="A2710" i="1"/>
  <c r="B2708" i="1"/>
  <c r="A2708" i="1"/>
  <c r="B2704" i="1"/>
  <c r="A2704" i="1"/>
  <c r="B2702" i="1"/>
  <c r="A2702" i="1"/>
  <c r="B2699" i="1"/>
  <c r="A2699" i="1"/>
  <c r="B2697" i="1"/>
  <c r="A2697" i="1"/>
  <c r="B2695" i="1"/>
  <c r="A2695" i="1"/>
  <c r="B2686" i="1"/>
  <c r="A2686" i="1"/>
  <c r="B2684" i="1"/>
  <c r="A2684" i="1"/>
  <c r="B2680" i="1"/>
  <c r="A2680" i="1"/>
  <c r="B2678" i="1"/>
  <c r="A2678" i="1"/>
  <c r="B2676" i="1"/>
  <c r="A2676" i="1"/>
  <c r="B2674" i="1"/>
  <c r="A2674" i="1"/>
  <c r="B2672" i="1"/>
  <c r="A2672" i="1"/>
  <c r="B2669" i="1"/>
  <c r="A2669" i="1"/>
  <c r="B2667" i="1"/>
  <c r="A2667" i="1"/>
  <c r="B2665" i="1"/>
  <c r="A2665" i="1"/>
  <c r="B2663" i="1"/>
  <c r="A2663" i="1"/>
  <c r="B2661" i="1"/>
  <c r="A2661" i="1"/>
  <c r="B2659" i="1"/>
  <c r="A2659" i="1"/>
  <c r="B2657" i="1"/>
  <c r="A2657" i="1"/>
  <c r="B2655" i="1"/>
  <c r="A2655" i="1"/>
  <c r="B2653" i="1"/>
  <c r="A2653" i="1"/>
  <c r="B2650" i="1"/>
  <c r="A2650" i="1"/>
  <c r="B2646" i="1"/>
  <c r="A2646" i="1"/>
  <c r="B2644" i="1"/>
  <c r="A2644" i="1"/>
  <c r="B2642" i="1"/>
  <c r="A2642" i="1"/>
  <c r="B2640" i="1"/>
  <c r="A2640" i="1"/>
  <c r="B2638" i="1"/>
  <c r="A2638" i="1"/>
  <c r="B2636" i="1"/>
  <c r="A2636" i="1"/>
  <c r="B2634" i="1"/>
  <c r="A2634" i="1"/>
  <c r="B2632" i="1"/>
  <c r="A2632" i="1"/>
  <c r="B2630" i="1"/>
  <c r="A2630" i="1"/>
  <c r="B2628" i="1"/>
  <c r="A2628" i="1"/>
  <c r="B2626" i="1"/>
  <c r="A2626" i="1"/>
  <c r="B2624" i="1"/>
  <c r="A2624" i="1"/>
  <c r="B2622" i="1"/>
  <c r="A2622" i="1"/>
  <c r="B2620" i="1"/>
  <c r="A2620" i="1"/>
  <c r="B2618" i="1"/>
  <c r="A2618" i="1"/>
  <c r="B2616" i="1"/>
  <c r="A2616" i="1"/>
  <c r="B2613" i="1"/>
  <c r="A2613" i="1"/>
  <c r="B2611" i="1"/>
  <c r="A2611" i="1"/>
  <c r="B2609" i="1"/>
  <c r="A2609" i="1"/>
  <c r="B2607" i="1"/>
  <c r="A2607" i="1"/>
  <c r="B2605" i="1"/>
  <c r="A2605" i="1"/>
  <c r="B2603" i="1"/>
  <c r="A2603" i="1"/>
  <c r="B2601" i="1"/>
  <c r="A2601" i="1"/>
  <c r="B2596" i="1"/>
  <c r="A2596" i="1"/>
  <c r="B2594" i="1"/>
  <c r="A2594" i="1"/>
  <c r="B2592" i="1"/>
  <c r="A2592" i="1"/>
  <c r="B2589" i="1"/>
  <c r="A2589" i="1"/>
  <c r="B2587" i="1"/>
  <c r="A2587" i="1"/>
  <c r="B2585" i="1"/>
  <c r="A2585" i="1"/>
  <c r="B2580" i="1"/>
  <c r="A2580" i="1"/>
  <c r="B2568" i="1"/>
  <c r="A2568" i="1"/>
  <c r="B2566" i="1"/>
  <c r="A2566" i="1"/>
  <c r="B2563" i="1"/>
  <c r="A2563" i="1"/>
  <c r="B2561" i="1"/>
  <c r="A2561" i="1"/>
  <c r="B2559" i="1"/>
  <c r="A2559" i="1"/>
  <c r="B2557" i="1"/>
  <c r="A2557" i="1"/>
  <c r="B2555" i="1"/>
  <c r="A2555" i="1"/>
  <c r="B2553" i="1"/>
  <c r="A2553" i="1"/>
  <c r="B2551" i="1"/>
  <c r="A2551" i="1"/>
  <c r="B2549" i="1"/>
  <c r="A2549" i="1"/>
  <c r="B2546" i="1"/>
  <c r="A2546" i="1"/>
  <c r="B2544" i="1"/>
  <c r="A2544" i="1"/>
  <c r="B2542" i="1"/>
  <c r="A2542" i="1"/>
  <c r="B2540" i="1"/>
  <c r="A2540" i="1"/>
  <c r="B2538" i="1"/>
  <c r="A2538" i="1"/>
  <c r="B2535" i="1"/>
  <c r="A2535" i="1"/>
  <c r="B2533" i="1"/>
  <c r="A2533" i="1"/>
  <c r="B2531" i="1"/>
  <c r="A2531" i="1"/>
  <c r="B2526" i="1"/>
  <c r="A2526" i="1"/>
  <c r="B2524" i="1"/>
  <c r="A2524" i="1"/>
  <c r="B2522" i="1"/>
  <c r="A2522" i="1"/>
  <c r="B2520" i="1"/>
  <c r="A2520" i="1"/>
  <c r="B2518" i="1"/>
  <c r="A2518" i="1"/>
  <c r="B2516" i="1"/>
  <c r="A2516" i="1"/>
  <c r="B2442" i="1"/>
  <c r="A2442" i="1"/>
  <c r="B2440" i="1"/>
  <c r="A2440" i="1"/>
  <c r="B2438" i="1"/>
  <c r="A2438" i="1"/>
  <c r="B2436" i="1"/>
  <c r="A2436" i="1"/>
  <c r="B2433" i="1"/>
  <c r="A2433" i="1"/>
  <c r="B2430" i="1"/>
  <c r="A2430" i="1"/>
  <c r="B2426" i="1"/>
  <c r="A2426" i="1"/>
  <c r="B2424" i="1"/>
  <c r="A2424" i="1"/>
  <c r="B2422" i="1"/>
  <c r="A2422" i="1"/>
  <c r="B2389" i="1"/>
  <c r="A2389" i="1"/>
  <c r="B2387" i="1"/>
  <c r="A2387" i="1"/>
  <c r="B2385" i="1"/>
  <c r="A2385" i="1"/>
  <c r="B2371" i="1"/>
  <c r="A2371" i="1"/>
  <c r="B2369" i="1"/>
  <c r="A2369" i="1"/>
  <c r="B2367" i="1"/>
  <c r="A2367" i="1"/>
  <c r="B2364" i="1"/>
  <c r="A2364" i="1"/>
  <c r="B2362" i="1"/>
  <c r="A2362" i="1"/>
  <c r="B2359" i="1"/>
  <c r="A2359" i="1"/>
  <c r="B2354" i="1"/>
  <c r="A2354" i="1"/>
  <c r="B2352" i="1"/>
  <c r="A2352" i="1"/>
  <c r="B2347" i="1"/>
  <c r="A2347" i="1"/>
  <c r="B2345" i="1"/>
  <c r="A2345" i="1"/>
  <c r="B2343" i="1"/>
  <c r="A2343" i="1"/>
  <c r="B2341" i="1"/>
  <c r="A2341" i="1"/>
  <c r="B2325" i="1"/>
  <c r="A2325" i="1"/>
  <c r="B2323" i="1"/>
  <c r="A2323" i="1"/>
  <c r="B2321" i="1"/>
  <c r="A2321" i="1"/>
  <c r="B2311" i="1"/>
  <c r="A2311" i="1"/>
  <c r="B2309" i="1"/>
  <c r="A2309" i="1"/>
  <c r="B2291" i="1"/>
  <c r="A2291" i="1"/>
  <c r="B2289" i="1"/>
  <c r="A2289" i="1"/>
  <c r="B2287" i="1"/>
  <c r="A2287" i="1"/>
  <c r="B2285" i="1"/>
  <c r="A2285" i="1"/>
  <c r="B2283" i="1"/>
  <c r="A2283" i="1"/>
  <c r="B2198" i="1"/>
  <c r="A2198" i="1"/>
  <c r="B2196" i="1"/>
  <c r="A2196" i="1"/>
  <c r="B2194" i="1"/>
  <c r="A2194" i="1"/>
  <c r="B2192" i="1"/>
  <c r="A2192" i="1"/>
  <c r="B2190" i="1"/>
  <c r="A2190" i="1"/>
  <c r="B2188" i="1"/>
  <c r="A2188" i="1"/>
  <c r="B2186" i="1"/>
  <c r="A2186" i="1"/>
  <c r="B2184" i="1"/>
  <c r="A2184" i="1"/>
  <c r="B2177" i="1"/>
  <c r="A2177" i="1"/>
  <c r="B2175" i="1"/>
  <c r="A2175" i="1"/>
  <c r="B2173" i="1"/>
  <c r="A2173" i="1"/>
  <c r="B2170" i="1"/>
  <c r="A2170" i="1"/>
  <c r="B2167" i="1"/>
  <c r="A2167" i="1"/>
  <c r="B2165" i="1"/>
  <c r="A2165" i="1"/>
  <c r="B2163" i="1"/>
  <c r="A2163" i="1"/>
  <c r="B2161" i="1"/>
  <c r="A2161" i="1"/>
  <c r="B2159" i="1"/>
  <c r="A2159" i="1"/>
  <c r="B2133" i="1"/>
  <c r="A2133" i="1"/>
  <c r="B2131" i="1"/>
  <c r="A2131" i="1"/>
  <c r="B2129" i="1"/>
  <c r="A2129" i="1"/>
  <c r="B2127" i="1"/>
  <c r="A2127" i="1"/>
  <c r="B2124" i="1"/>
  <c r="A2124" i="1"/>
  <c r="B2122" i="1"/>
  <c r="A2122" i="1"/>
  <c r="B2120" i="1"/>
  <c r="A2120" i="1"/>
  <c r="B2107" i="1"/>
  <c r="A2107" i="1"/>
  <c r="B2101" i="1"/>
  <c r="A2101" i="1"/>
  <c r="B1999" i="1"/>
  <c r="A1999" i="1"/>
  <c r="B1996" i="1"/>
  <c r="A1996" i="1"/>
  <c r="B1994" i="1"/>
  <c r="A1994" i="1"/>
  <c r="B1990" i="1"/>
  <c r="A1990" i="1"/>
  <c r="B1987" i="1"/>
  <c r="A1987" i="1"/>
  <c r="B1985" i="1"/>
  <c r="A1985" i="1"/>
  <c r="B1982" i="1"/>
  <c r="A1982" i="1"/>
  <c r="B1978" i="1"/>
  <c r="A1978" i="1"/>
  <c r="B1966" i="1"/>
  <c r="A1966" i="1"/>
  <c r="B1963" i="1"/>
  <c r="A1963" i="1"/>
  <c r="B1960" i="1"/>
  <c r="A1960" i="1"/>
  <c r="B1958" i="1"/>
  <c r="A1958" i="1"/>
  <c r="B1955" i="1"/>
  <c r="A1955" i="1"/>
  <c r="B1953" i="1"/>
  <c r="A1953" i="1"/>
  <c r="B1951" i="1"/>
  <c r="A1951" i="1"/>
  <c r="B1949" i="1"/>
  <c r="A1949" i="1"/>
  <c r="B1946" i="1"/>
  <c r="A1946" i="1"/>
  <c r="B1944" i="1"/>
  <c r="A1944" i="1"/>
  <c r="B1942" i="1"/>
  <c r="A1942" i="1"/>
  <c r="B1940" i="1"/>
  <c r="A1940" i="1"/>
  <c r="B1938" i="1"/>
  <c r="A1938" i="1"/>
  <c r="B1936" i="1"/>
  <c r="A1936" i="1"/>
  <c r="B1934" i="1"/>
  <c r="A1934" i="1"/>
  <c r="B1932" i="1"/>
  <c r="A1932" i="1"/>
  <c r="B1930" i="1"/>
  <c r="A1930" i="1"/>
  <c r="B1928" i="1"/>
  <c r="A1928" i="1"/>
  <c r="B1926" i="1"/>
  <c r="A1926" i="1"/>
  <c r="B1924" i="1"/>
  <c r="A1924" i="1"/>
  <c r="B1922" i="1"/>
  <c r="A1922" i="1"/>
  <c r="B1920" i="1"/>
  <c r="A1920" i="1"/>
  <c r="B1918" i="1"/>
  <c r="A1918" i="1"/>
  <c r="B1911" i="1"/>
  <c r="A1911" i="1"/>
  <c r="B1909" i="1"/>
  <c r="A1909" i="1"/>
  <c r="B1906" i="1"/>
  <c r="A1906" i="1"/>
  <c r="B1887" i="1"/>
  <c r="A1887" i="1"/>
  <c r="B1885" i="1"/>
  <c r="A1885" i="1"/>
  <c r="B1883" i="1"/>
  <c r="A1883" i="1"/>
  <c r="B1881" i="1"/>
  <c r="A1881" i="1"/>
  <c r="B1869" i="1"/>
  <c r="A1869" i="1"/>
  <c r="B1866" i="1"/>
  <c r="A1866" i="1"/>
  <c r="B1848" i="1"/>
  <c r="A1848" i="1"/>
  <c r="B1846" i="1"/>
  <c r="A1846" i="1"/>
  <c r="B1844" i="1"/>
  <c r="A1844" i="1"/>
  <c r="B1842" i="1"/>
  <c r="A1842" i="1"/>
  <c r="B1840" i="1"/>
  <c r="A1840" i="1"/>
  <c r="B1838" i="1"/>
  <c r="A1838" i="1"/>
  <c r="B1836" i="1"/>
  <c r="A1836" i="1"/>
  <c r="B1834" i="1"/>
  <c r="A1834" i="1"/>
  <c r="B1832" i="1"/>
  <c r="A1832" i="1"/>
  <c r="B1826" i="1"/>
  <c r="A1826" i="1"/>
  <c r="B1813" i="1"/>
  <c r="A1813" i="1"/>
  <c r="B1795" i="1"/>
  <c r="A1795" i="1"/>
  <c r="B1793" i="1"/>
  <c r="A1793" i="1"/>
  <c r="B1789" i="1"/>
  <c r="A1789" i="1"/>
  <c r="B1787" i="1"/>
  <c r="A1787" i="1"/>
  <c r="B1785" i="1"/>
  <c r="A1785" i="1"/>
  <c r="B1783" i="1"/>
  <c r="A1783" i="1"/>
  <c r="B1780" i="1"/>
  <c r="A1780" i="1"/>
  <c r="B1778" i="1"/>
  <c r="A1778" i="1"/>
  <c r="B1775" i="1"/>
  <c r="A1775" i="1"/>
  <c r="B1773" i="1"/>
  <c r="A1773" i="1"/>
  <c r="B1771" i="1"/>
  <c r="A1771" i="1"/>
  <c r="B1769" i="1"/>
  <c r="A1769" i="1"/>
  <c r="B1767" i="1"/>
  <c r="A1767" i="1"/>
  <c r="B1765" i="1"/>
  <c r="A1765" i="1"/>
  <c r="B1763" i="1"/>
  <c r="A1763" i="1"/>
  <c r="B1761" i="1"/>
  <c r="A1761" i="1"/>
  <c r="B1759" i="1"/>
  <c r="A1759" i="1"/>
  <c r="B1757" i="1"/>
  <c r="A1757" i="1"/>
  <c r="B1755" i="1"/>
  <c r="A1755" i="1"/>
  <c r="B1752" i="1"/>
  <c r="A1752" i="1"/>
  <c r="B1750" i="1"/>
  <c r="A1750" i="1"/>
  <c r="B1748" i="1"/>
  <c r="A1748" i="1"/>
  <c r="B1746" i="1"/>
  <c r="A1746" i="1"/>
  <c r="B1744" i="1"/>
  <c r="A1744" i="1"/>
  <c r="B1741" i="1"/>
  <c r="A1741" i="1"/>
  <c r="B1739" i="1"/>
  <c r="A1739" i="1"/>
  <c r="B1737" i="1"/>
  <c r="A1737" i="1"/>
  <c r="B1735" i="1"/>
  <c r="A1735" i="1"/>
  <c r="B1732" i="1"/>
  <c r="A1732" i="1"/>
  <c r="B1730" i="1"/>
  <c r="A1730" i="1"/>
  <c r="B1728" i="1"/>
  <c r="A1728" i="1"/>
  <c r="B1726" i="1"/>
  <c r="A1726" i="1"/>
  <c r="B1724" i="1"/>
  <c r="A1724" i="1"/>
  <c r="B1721" i="1"/>
  <c r="A1721" i="1"/>
  <c r="B1719" i="1"/>
  <c r="A1719" i="1"/>
  <c r="B1716" i="1"/>
  <c r="A1716" i="1"/>
  <c r="B1713" i="1"/>
  <c r="A1713" i="1"/>
  <c r="B1711" i="1"/>
  <c r="A1711" i="1"/>
  <c r="B1709" i="1"/>
  <c r="A1709" i="1"/>
  <c r="B1706" i="1"/>
  <c r="A1706" i="1"/>
  <c r="B1703" i="1"/>
  <c r="A1703" i="1"/>
  <c r="B1701" i="1"/>
  <c r="A1701" i="1"/>
  <c r="B1697" i="1"/>
  <c r="A1697" i="1"/>
  <c r="B1695" i="1"/>
  <c r="A1695" i="1"/>
  <c r="B1693" i="1"/>
  <c r="A1693" i="1"/>
  <c r="B1691" i="1"/>
  <c r="A1691" i="1"/>
  <c r="B1689" i="1"/>
  <c r="A1689" i="1"/>
  <c r="B1687" i="1"/>
  <c r="A1687" i="1"/>
  <c r="B1685" i="1"/>
  <c r="A1685" i="1"/>
  <c r="B1682" i="1"/>
  <c r="A1682" i="1"/>
  <c r="B1680" i="1"/>
  <c r="A1680" i="1"/>
  <c r="B1678" i="1"/>
  <c r="A1678" i="1"/>
  <c r="B1676" i="1"/>
  <c r="A1676" i="1"/>
  <c r="B1674" i="1"/>
  <c r="A1674" i="1"/>
  <c r="B1672" i="1"/>
  <c r="A1672" i="1"/>
  <c r="B1670" i="1"/>
  <c r="A1670" i="1"/>
  <c r="B1668" i="1"/>
  <c r="A1668" i="1"/>
  <c r="B1666" i="1"/>
  <c r="A1666" i="1"/>
  <c r="B1664" i="1"/>
  <c r="A1664" i="1"/>
  <c r="B1662" i="1"/>
  <c r="A1662" i="1"/>
  <c r="B1660" i="1"/>
  <c r="A1660" i="1"/>
  <c r="B1658" i="1"/>
  <c r="A1658" i="1"/>
  <c r="B1656" i="1"/>
  <c r="A1656" i="1"/>
  <c r="B1653" i="1"/>
  <c r="A1653" i="1"/>
  <c r="B1651" i="1"/>
  <c r="A1651" i="1"/>
  <c r="B1649" i="1"/>
  <c r="A1649" i="1"/>
  <c r="B1647" i="1"/>
  <c r="A1647" i="1"/>
  <c r="B1645" i="1"/>
  <c r="A1645" i="1"/>
  <c r="B1643" i="1"/>
  <c r="A1643" i="1"/>
  <c r="B1641" i="1"/>
  <c r="A1641" i="1"/>
  <c r="B1639" i="1"/>
  <c r="A1639" i="1"/>
  <c r="B1637" i="1"/>
  <c r="A1637" i="1"/>
  <c r="B1635" i="1"/>
  <c r="A1635" i="1"/>
  <c r="B1632" i="1"/>
  <c r="A1632" i="1"/>
  <c r="B1627" i="1"/>
  <c r="A1627" i="1"/>
  <c r="B1625" i="1"/>
  <c r="A1625" i="1"/>
  <c r="B1623" i="1"/>
  <c r="A1623" i="1"/>
  <c r="B1621" i="1"/>
  <c r="A1621" i="1"/>
  <c r="B1619" i="1"/>
  <c r="A1619" i="1"/>
  <c r="B1617" i="1"/>
  <c r="A1617" i="1"/>
  <c r="B1615" i="1"/>
  <c r="A1615" i="1"/>
  <c r="B1613" i="1"/>
  <c r="A1613" i="1"/>
  <c r="B1611" i="1"/>
  <c r="A1611" i="1"/>
  <c r="B1609" i="1"/>
  <c r="A1609" i="1"/>
  <c r="B1607" i="1"/>
  <c r="A1607" i="1"/>
  <c r="B1604" i="1"/>
  <c r="A1604" i="1"/>
  <c r="B1602" i="1"/>
  <c r="A1602" i="1"/>
  <c r="B1600" i="1"/>
  <c r="A1600" i="1"/>
  <c r="B1598" i="1"/>
  <c r="A1598" i="1"/>
  <c r="B1595" i="1"/>
  <c r="A1595" i="1"/>
  <c r="B1593" i="1"/>
  <c r="A1593" i="1"/>
  <c r="B1590" i="1"/>
  <c r="A1590" i="1"/>
  <c r="B1588" i="1"/>
  <c r="A1588" i="1"/>
  <c r="B1585" i="1"/>
  <c r="A1585" i="1"/>
  <c r="B1583" i="1"/>
  <c r="A1583" i="1"/>
  <c r="B1581" i="1"/>
  <c r="A1581" i="1"/>
  <c r="B1579" i="1"/>
  <c r="A1579" i="1"/>
  <c r="B1576" i="1"/>
  <c r="A1576" i="1"/>
  <c r="B1574" i="1"/>
  <c r="A1574" i="1"/>
  <c r="B1572" i="1"/>
  <c r="A1572" i="1"/>
  <c r="B1569" i="1"/>
  <c r="A1569" i="1"/>
  <c r="B1567" i="1"/>
  <c r="A1567" i="1"/>
  <c r="B1565" i="1"/>
  <c r="A1565" i="1"/>
  <c r="B1563" i="1"/>
  <c r="A1563" i="1"/>
  <c r="B1561" i="1"/>
  <c r="A1561" i="1"/>
  <c r="B1556" i="1"/>
  <c r="A1556" i="1"/>
  <c r="B1554" i="1"/>
  <c r="A1554" i="1"/>
  <c r="B1552" i="1"/>
  <c r="A1552" i="1"/>
  <c r="B1550" i="1"/>
  <c r="A1550" i="1"/>
  <c r="B1548" i="1"/>
  <c r="A1548" i="1"/>
  <c r="B1546" i="1"/>
  <c r="A1546" i="1"/>
  <c r="B1544" i="1"/>
  <c r="A1544" i="1"/>
  <c r="B1542" i="1"/>
  <c r="A1542" i="1"/>
  <c r="B1539" i="1"/>
  <c r="A1539" i="1"/>
  <c r="B1537" i="1"/>
  <c r="A1537" i="1"/>
  <c r="B1535" i="1"/>
  <c r="A1535" i="1"/>
  <c r="B1533" i="1"/>
  <c r="A1533" i="1"/>
  <c r="B1531" i="1"/>
  <c r="A1531" i="1"/>
  <c r="B1529" i="1"/>
  <c r="A1529" i="1"/>
  <c r="B1527" i="1"/>
  <c r="A1527" i="1"/>
  <c r="B1525" i="1"/>
  <c r="A1525" i="1"/>
  <c r="B1523" i="1"/>
  <c r="A1523" i="1"/>
  <c r="B1520" i="1"/>
  <c r="A1520" i="1"/>
  <c r="B1517" i="1"/>
  <c r="A1517" i="1"/>
  <c r="B1514" i="1"/>
  <c r="A1514" i="1"/>
  <c r="B1512" i="1"/>
  <c r="A1512" i="1"/>
  <c r="B1510" i="1"/>
  <c r="A1510" i="1"/>
  <c r="B1508" i="1"/>
  <c r="A1508" i="1"/>
  <c r="B1505" i="1"/>
  <c r="A1505" i="1"/>
  <c r="B1503" i="1"/>
  <c r="A1503" i="1"/>
  <c r="B1501" i="1"/>
  <c r="A1501" i="1"/>
  <c r="B1499" i="1"/>
  <c r="A1499" i="1"/>
  <c r="B1496" i="1"/>
  <c r="A1496" i="1"/>
  <c r="B1494" i="1"/>
  <c r="A1494" i="1"/>
  <c r="B1492" i="1"/>
  <c r="A1492" i="1"/>
  <c r="B1490" i="1"/>
  <c r="A1490" i="1"/>
  <c r="B1487" i="1"/>
  <c r="A1487" i="1"/>
  <c r="B1485" i="1"/>
  <c r="A1485" i="1"/>
  <c r="B1482" i="1"/>
  <c r="A1482" i="1"/>
  <c r="B1480" i="1"/>
  <c r="A1480" i="1"/>
  <c r="B1478" i="1"/>
  <c r="A1478" i="1"/>
  <c r="B1476" i="1"/>
  <c r="A1476" i="1"/>
  <c r="B1474" i="1"/>
  <c r="A1474" i="1"/>
  <c r="B1472" i="1"/>
  <c r="A1472" i="1"/>
  <c r="B1470" i="1"/>
  <c r="A1470" i="1"/>
  <c r="B1467" i="1"/>
  <c r="A1467" i="1"/>
  <c r="B1465" i="1"/>
  <c r="A1465" i="1"/>
  <c r="B1463" i="1"/>
  <c r="A1463" i="1"/>
  <c r="B1461" i="1"/>
  <c r="A1461" i="1"/>
  <c r="B1459" i="1"/>
  <c r="A1459" i="1"/>
  <c r="B1457" i="1"/>
  <c r="A1457" i="1"/>
  <c r="B1455" i="1"/>
  <c r="A1455" i="1"/>
  <c r="B1453" i="1"/>
  <c r="A1453" i="1"/>
  <c r="B1451" i="1"/>
  <c r="A1451" i="1"/>
  <c r="B1449" i="1"/>
  <c r="A1449" i="1"/>
  <c r="B1447" i="1"/>
  <c r="A1447" i="1"/>
  <c r="B1445" i="1"/>
  <c r="A1445" i="1"/>
  <c r="B1443" i="1"/>
  <c r="A1443" i="1"/>
  <c r="B1440" i="1"/>
  <c r="A1440" i="1"/>
  <c r="B1436" i="1"/>
  <c r="A1436" i="1"/>
  <c r="B1433" i="1"/>
  <c r="A1433" i="1"/>
  <c r="B1430" i="1"/>
  <c r="A1430" i="1"/>
  <c r="B1427" i="1"/>
  <c r="A1427" i="1"/>
  <c r="B1423" i="1"/>
  <c r="A1423" i="1"/>
  <c r="B1420" i="1"/>
  <c r="A1420" i="1"/>
  <c r="B1410" i="1"/>
  <c r="A1410" i="1"/>
  <c r="B1406" i="1"/>
  <c r="A1406" i="1"/>
  <c r="B1403" i="1"/>
  <c r="A1403" i="1"/>
  <c r="B1394" i="1"/>
  <c r="A1394" i="1"/>
  <c r="B1391" i="1"/>
  <c r="A1391" i="1"/>
  <c r="B1388" i="1"/>
  <c r="A1388" i="1"/>
  <c r="B1386" i="1"/>
  <c r="A1386" i="1"/>
  <c r="B1375" i="1"/>
  <c r="A1375" i="1"/>
  <c r="B1372" i="1"/>
  <c r="A1372" i="1"/>
  <c r="B1370" i="1"/>
  <c r="A1370" i="1"/>
  <c r="B1368" i="1"/>
  <c r="A1368" i="1"/>
  <c r="B1366" i="1"/>
  <c r="A1366" i="1"/>
  <c r="B1364" i="1"/>
  <c r="A1364" i="1"/>
  <c r="B1354" i="1"/>
  <c r="A1354" i="1"/>
  <c r="B1352" i="1"/>
  <c r="A1352" i="1"/>
  <c r="B1349" i="1"/>
  <c r="A1349" i="1"/>
  <c r="B1345" i="1"/>
  <c r="A1345" i="1"/>
  <c r="B1343" i="1"/>
  <c r="A1343" i="1"/>
  <c r="B1341" i="1"/>
  <c r="A1341" i="1"/>
  <c r="B1338" i="1"/>
  <c r="A1338" i="1"/>
  <c r="B1336" i="1"/>
  <c r="A1336" i="1"/>
  <c r="B1334" i="1"/>
  <c r="A1334" i="1"/>
  <c r="B1332" i="1"/>
  <c r="A1332" i="1"/>
  <c r="B1330" i="1"/>
  <c r="A1330" i="1"/>
  <c r="B1328" i="1"/>
  <c r="A1328" i="1"/>
  <c r="B1326" i="1"/>
  <c r="A1326" i="1"/>
  <c r="B1306" i="1"/>
  <c r="A1306" i="1"/>
  <c r="B1304" i="1"/>
  <c r="A1304" i="1"/>
  <c r="B1301" i="1"/>
  <c r="A1301" i="1"/>
  <c r="B1299" i="1"/>
  <c r="A1299" i="1"/>
  <c r="B1296" i="1"/>
  <c r="A1296" i="1"/>
  <c r="B1293" i="1"/>
  <c r="A1293" i="1"/>
  <c r="B1291" i="1"/>
  <c r="A1291" i="1"/>
  <c r="B1289" i="1"/>
  <c r="A1289" i="1"/>
  <c r="B1287" i="1"/>
  <c r="A1287" i="1"/>
  <c r="B1285" i="1"/>
  <c r="A1285" i="1"/>
  <c r="B1277" i="1"/>
  <c r="A1277" i="1"/>
  <c r="B1275" i="1"/>
  <c r="A1275" i="1"/>
  <c r="B1273" i="1"/>
  <c r="A1273" i="1"/>
  <c r="B1271" i="1"/>
  <c r="A1271" i="1"/>
  <c r="B1259" i="1"/>
  <c r="A1259" i="1"/>
  <c r="B1257" i="1"/>
  <c r="A1257" i="1"/>
  <c r="B1255" i="1"/>
  <c r="A1255" i="1"/>
  <c r="B1253" i="1"/>
  <c r="A1253" i="1"/>
  <c r="B1251" i="1"/>
  <c r="A1251" i="1"/>
  <c r="B1249" i="1"/>
  <c r="A1249" i="1"/>
  <c r="B1247" i="1"/>
  <c r="A1247" i="1"/>
  <c r="B1242" i="1"/>
  <c r="A1242" i="1"/>
  <c r="B1236" i="1"/>
  <c r="A1236" i="1"/>
  <c r="B1234" i="1"/>
  <c r="A1234" i="1"/>
  <c r="B1231" i="1"/>
  <c r="A1231" i="1"/>
  <c r="B1227" i="1"/>
  <c r="A1227" i="1"/>
  <c r="B1205" i="1"/>
  <c r="A1205" i="1"/>
  <c r="B1203" i="1"/>
  <c r="A1203" i="1"/>
  <c r="B1201" i="1"/>
  <c r="A1201" i="1"/>
  <c r="B1199" i="1"/>
  <c r="A1199" i="1"/>
  <c r="B1193" i="1"/>
  <c r="A1193" i="1"/>
  <c r="B1188" i="1"/>
  <c r="A1188" i="1"/>
  <c r="B1186" i="1"/>
  <c r="A1186" i="1"/>
  <c r="B1184" i="1"/>
  <c r="A1184" i="1"/>
  <c r="B1181" i="1"/>
  <c r="A1181" i="1"/>
  <c r="B1179" i="1"/>
  <c r="A1179" i="1"/>
  <c r="B1177" i="1"/>
  <c r="A1177" i="1"/>
  <c r="B1175" i="1"/>
  <c r="A1175" i="1"/>
  <c r="B1173" i="1"/>
  <c r="A1173" i="1"/>
  <c r="B1168" i="1"/>
  <c r="A1168" i="1"/>
  <c r="B1166" i="1"/>
  <c r="A1166" i="1"/>
  <c r="B1161" i="1"/>
  <c r="A1161" i="1"/>
  <c r="B1157" i="1"/>
  <c r="A1157" i="1"/>
  <c r="B1154" i="1"/>
  <c r="A1154" i="1"/>
  <c r="B1152" i="1"/>
  <c r="A1152" i="1"/>
  <c r="B1146" i="1"/>
  <c r="A1146" i="1"/>
  <c r="B1144" i="1"/>
  <c r="A1144" i="1"/>
  <c r="B1140" i="1"/>
  <c r="A1140" i="1"/>
  <c r="B1137" i="1"/>
  <c r="A1137" i="1"/>
  <c r="B1135" i="1"/>
  <c r="A1135" i="1"/>
  <c r="B1133" i="1"/>
  <c r="A1133" i="1"/>
  <c r="B1131" i="1"/>
  <c r="A1131" i="1"/>
  <c r="B1129" i="1"/>
  <c r="A1129" i="1"/>
  <c r="B1126" i="1"/>
  <c r="A1126" i="1"/>
  <c r="B1105" i="1"/>
  <c r="A1105" i="1"/>
  <c r="B1102" i="1"/>
  <c r="A1102" i="1"/>
  <c r="B1098" i="1"/>
  <c r="A1098" i="1"/>
  <c r="B1096" i="1"/>
  <c r="A1096" i="1"/>
  <c r="B1094" i="1"/>
  <c r="A1094" i="1"/>
  <c r="B1092" i="1"/>
  <c r="A1092" i="1"/>
  <c r="B1090" i="1"/>
  <c r="A1090" i="1"/>
  <c r="B1088" i="1"/>
  <c r="A1088" i="1"/>
  <c r="B1086" i="1"/>
  <c r="A1086" i="1"/>
  <c r="B1084" i="1"/>
  <c r="A1084" i="1"/>
  <c r="B1082" i="1"/>
  <c r="A1082" i="1"/>
  <c r="B1079" i="1"/>
  <c r="A1079" i="1"/>
  <c r="B1077" i="1"/>
  <c r="A1077" i="1"/>
  <c r="B1067" i="1"/>
  <c r="A1067" i="1"/>
  <c r="B1065" i="1"/>
  <c r="A1065" i="1"/>
  <c r="B1063" i="1"/>
  <c r="A1063" i="1"/>
  <c r="B1028" i="1"/>
  <c r="A1028" i="1"/>
  <c r="B1026" i="1"/>
  <c r="A1026" i="1"/>
  <c r="B1024" i="1"/>
  <c r="A1024" i="1"/>
  <c r="B1012" i="1"/>
  <c r="A1012" i="1"/>
  <c r="B1010" i="1"/>
  <c r="A1010" i="1"/>
  <c r="B1008" i="1"/>
  <c r="A1008" i="1"/>
  <c r="B1005" i="1"/>
  <c r="A1005" i="1"/>
  <c r="B1003" i="1"/>
  <c r="A1003" i="1"/>
  <c r="B1001" i="1"/>
  <c r="A1001" i="1"/>
  <c r="B999" i="1"/>
  <c r="A999" i="1"/>
  <c r="B997" i="1"/>
  <c r="A997" i="1"/>
  <c r="B995" i="1"/>
  <c r="A995" i="1"/>
  <c r="B992" i="1"/>
  <c r="A992" i="1"/>
  <c r="B990" i="1"/>
  <c r="A990" i="1"/>
  <c r="B988" i="1"/>
  <c r="A988" i="1"/>
  <c r="B984" i="1"/>
  <c r="A984" i="1"/>
  <c r="B982" i="1"/>
  <c r="A982" i="1"/>
  <c r="B980" i="1"/>
  <c r="A980" i="1"/>
  <c r="B977" i="1"/>
  <c r="A977" i="1"/>
  <c r="B973" i="1"/>
  <c r="A973" i="1"/>
  <c r="B971" i="1"/>
  <c r="A971" i="1"/>
  <c r="B966" i="1"/>
  <c r="A966" i="1"/>
  <c r="B963" i="1"/>
  <c r="A963" i="1"/>
  <c r="B954" i="1"/>
  <c r="A954" i="1"/>
  <c r="B950" i="1"/>
  <c r="A950" i="1"/>
  <c r="B948" i="1"/>
  <c r="A948" i="1"/>
  <c r="B945" i="1"/>
  <c r="A945" i="1"/>
  <c r="B934" i="1"/>
  <c r="A934" i="1"/>
  <c r="B932" i="1"/>
  <c r="A932" i="1"/>
  <c r="B930" i="1"/>
  <c r="A930" i="1"/>
  <c r="B928" i="1"/>
  <c r="A928" i="1"/>
  <c r="B926" i="1"/>
  <c r="A926" i="1"/>
  <c r="B924" i="1"/>
  <c r="A924" i="1"/>
  <c r="B820" i="1"/>
  <c r="A820" i="1"/>
  <c r="B818" i="1"/>
  <c r="A818" i="1"/>
  <c r="B816" i="1"/>
  <c r="A816" i="1"/>
  <c r="B809" i="1"/>
  <c r="A809" i="1"/>
  <c r="B806" i="1"/>
  <c r="A806" i="1"/>
  <c r="B804" i="1"/>
  <c r="A804" i="1"/>
  <c r="B802" i="1"/>
  <c r="A802" i="1"/>
  <c r="B799" i="1"/>
  <c r="A799" i="1"/>
  <c r="B797" i="1"/>
  <c r="A797" i="1"/>
  <c r="B795" i="1"/>
  <c r="A795" i="1"/>
  <c r="B792" i="1"/>
  <c r="A792" i="1"/>
  <c r="B751" i="1"/>
  <c r="A751" i="1"/>
  <c r="B749" i="1"/>
  <c r="A749" i="1"/>
  <c r="B747" i="1"/>
  <c r="A747" i="1"/>
  <c r="B745" i="1"/>
  <c r="A745" i="1"/>
  <c r="B743" i="1"/>
  <c r="A743" i="1"/>
  <c r="B741" i="1"/>
  <c r="A741" i="1"/>
  <c r="B739" i="1"/>
  <c r="A739" i="1"/>
  <c r="B737" i="1"/>
  <c r="A737" i="1"/>
  <c r="B735" i="1"/>
  <c r="A735" i="1"/>
  <c r="B733" i="1"/>
  <c r="A733" i="1"/>
  <c r="B731" i="1"/>
  <c r="A731" i="1"/>
  <c r="B729" i="1"/>
  <c r="A729" i="1"/>
  <c r="B727" i="1"/>
  <c r="A727" i="1"/>
  <c r="B725" i="1"/>
  <c r="A725" i="1"/>
  <c r="B723" i="1"/>
  <c r="A723" i="1"/>
  <c r="B721" i="1"/>
  <c r="A721" i="1"/>
  <c r="B719" i="1"/>
  <c r="A719" i="1"/>
  <c r="B717" i="1"/>
  <c r="A717" i="1"/>
  <c r="B715" i="1"/>
  <c r="A715" i="1"/>
  <c r="B713" i="1"/>
  <c r="A713" i="1"/>
  <c r="B709" i="1"/>
  <c r="A709" i="1"/>
  <c r="B707" i="1"/>
  <c r="A707" i="1"/>
  <c r="B704" i="1"/>
  <c r="A704" i="1"/>
  <c r="B701" i="1"/>
  <c r="A701" i="1"/>
  <c r="B699" i="1"/>
  <c r="A699" i="1"/>
  <c r="B697" i="1"/>
  <c r="A697" i="1"/>
  <c r="B695" i="1"/>
  <c r="A695" i="1"/>
  <c r="B693" i="1"/>
  <c r="A693" i="1"/>
  <c r="B691" i="1"/>
  <c r="A691" i="1"/>
  <c r="B620" i="1"/>
  <c r="A620" i="1"/>
  <c r="B613" i="1"/>
  <c r="A613" i="1"/>
  <c r="B611" i="1"/>
  <c r="A611" i="1"/>
  <c r="B609" i="1"/>
  <c r="A609" i="1"/>
  <c r="B607" i="1"/>
  <c r="A607" i="1"/>
  <c r="B601" i="1"/>
  <c r="A601" i="1"/>
  <c r="B599" i="1"/>
  <c r="A599" i="1"/>
  <c r="B569" i="1"/>
  <c r="A569" i="1"/>
  <c r="B567" i="1"/>
  <c r="A567" i="1"/>
  <c r="B555" i="1"/>
  <c r="A555" i="1"/>
  <c r="B553" i="1"/>
  <c r="A553" i="1"/>
  <c r="B550" i="1"/>
  <c r="A550" i="1"/>
  <c r="B542" i="1"/>
  <c r="A542" i="1"/>
  <c r="B527" i="1"/>
  <c r="A527" i="1"/>
  <c r="B525" i="1"/>
  <c r="A525" i="1"/>
  <c r="B517" i="1"/>
  <c r="A517" i="1"/>
  <c r="B510" i="1"/>
  <c r="A510" i="1"/>
  <c r="B501" i="1"/>
  <c r="A501" i="1"/>
  <c r="B498" i="1"/>
  <c r="A498" i="1"/>
  <c r="B495" i="1"/>
  <c r="A495" i="1"/>
  <c r="B493" i="1"/>
  <c r="A493" i="1"/>
  <c r="B491" i="1"/>
  <c r="A491" i="1"/>
  <c r="B489" i="1"/>
  <c r="A489" i="1"/>
  <c r="B486" i="1"/>
  <c r="A486" i="1"/>
  <c r="B484" i="1"/>
  <c r="A484" i="1"/>
  <c r="B482" i="1"/>
  <c r="A482" i="1"/>
  <c r="B480" i="1"/>
  <c r="A480" i="1"/>
  <c r="B478" i="1"/>
  <c r="A478" i="1"/>
  <c r="B476" i="1"/>
  <c r="A476" i="1"/>
  <c r="B474" i="1"/>
  <c r="A474" i="1"/>
  <c r="B472" i="1"/>
  <c r="A472" i="1"/>
  <c r="B469" i="1"/>
  <c r="A469" i="1"/>
  <c r="B465" i="1"/>
  <c r="A465" i="1"/>
  <c r="B334" i="1"/>
  <c r="A334" i="1"/>
  <c r="B331" i="1"/>
  <c r="A331" i="1"/>
  <c r="B327" i="1"/>
  <c r="A327" i="1"/>
  <c r="B292" i="1"/>
  <c r="A292" i="1"/>
  <c r="B289" i="1"/>
  <c r="A289" i="1"/>
  <c r="B284" i="1"/>
  <c r="A284" i="1"/>
  <c r="B280" i="1"/>
  <c r="A280" i="1"/>
  <c r="B272" i="1"/>
  <c r="A272" i="1"/>
  <c r="B268" i="1"/>
  <c r="A268" i="1"/>
  <c r="B265" i="1"/>
  <c r="A265" i="1"/>
  <c r="B261" i="1"/>
  <c r="A261" i="1"/>
  <c r="B259" i="1"/>
  <c r="A259" i="1"/>
  <c r="B257" i="1"/>
  <c r="A257" i="1"/>
  <c r="B254" i="1"/>
  <c r="A254" i="1"/>
  <c r="B252" i="1"/>
  <c r="A252" i="1"/>
  <c r="B245" i="1"/>
  <c r="A245" i="1"/>
  <c r="B222" i="1"/>
  <c r="A222" i="1"/>
  <c r="B220" i="1"/>
  <c r="A220" i="1"/>
  <c r="B214" i="1"/>
  <c r="A214" i="1"/>
  <c r="B210" i="1"/>
  <c r="A210" i="1"/>
  <c r="B205" i="1"/>
  <c r="A205" i="1"/>
  <c r="B194" i="1"/>
  <c r="A194" i="1"/>
  <c r="D5318" i="1"/>
  <c r="D5317" i="1"/>
  <c r="D5316" i="1"/>
  <c r="D5315" i="1"/>
  <c r="D5314" i="1"/>
  <c r="D5313" i="1"/>
  <c r="D5312" i="1"/>
  <c r="D5311" i="1"/>
  <c r="D5310" i="1"/>
  <c r="D5309" i="1"/>
  <c r="D5308" i="1"/>
  <c r="D5307" i="1"/>
  <c r="D5306" i="1"/>
  <c r="D5305" i="1"/>
  <c r="D5304" i="1"/>
  <c r="D5303" i="1"/>
  <c r="D5302" i="1"/>
  <c r="D5301" i="1"/>
  <c r="D5300" i="1"/>
  <c r="D5299" i="1"/>
  <c r="D5298" i="1"/>
  <c r="D5297" i="1"/>
  <c r="D5296" i="1"/>
  <c r="D5295" i="1"/>
  <c r="D5294" i="1"/>
  <c r="D5293" i="1"/>
  <c r="D5292" i="1"/>
  <c r="D5291" i="1"/>
  <c r="D5290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1" i="1"/>
  <c r="D5240" i="1"/>
  <c r="D5239" i="1"/>
  <c r="D5238" i="1"/>
  <c r="D5237" i="1"/>
  <c r="D5236" i="1"/>
  <c r="D5235" i="1"/>
  <c r="D5234" i="1"/>
  <c r="D5233" i="1"/>
  <c r="D5232" i="1"/>
  <c r="D5231" i="1"/>
  <c r="D5230" i="1"/>
  <c r="D5229" i="1"/>
  <c r="D5228" i="1"/>
  <c r="D5227" i="1"/>
  <c r="D5226" i="1"/>
  <c r="D5225" i="1"/>
  <c r="D5224" i="1"/>
  <c r="D5223" i="1"/>
  <c r="D5222" i="1"/>
  <c r="D5221" i="1"/>
  <c r="D5220" i="1"/>
  <c r="D5219" i="1"/>
  <c r="D5218" i="1"/>
  <c r="D5217" i="1"/>
  <c r="D5216" i="1"/>
  <c r="D5215" i="1"/>
  <c r="D5214" i="1"/>
  <c r="D5213" i="1"/>
  <c r="D5212" i="1"/>
  <c r="D5211" i="1"/>
  <c r="D5210" i="1"/>
  <c r="D5209" i="1"/>
  <c r="D5208" i="1"/>
  <c r="D5207" i="1"/>
  <c r="D5206" i="1"/>
  <c r="D5205" i="1"/>
  <c r="D5204" i="1"/>
  <c r="D5203" i="1"/>
  <c r="D5202" i="1"/>
  <c r="D5201" i="1"/>
  <c r="D5200" i="1"/>
  <c r="D5199" i="1"/>
  <c r="D5198" i="1"/>
  <c r="D5197" i="1"/>
  <c r="D5196" i="1"/>
  <c r="D5195" i="1"/>
  <c r="D5194" i="1"/>
  <c r="D5193" i="1"/>
  <c r="D5192" i="1"/>
  <c r="D5191" i="1"/>
  <c r="D5190" i="1"/>
  <c r="D5189" i="1"/>
  <c r="D5188" i="1"/>
  <c r="D5187" i="1"/>
  <c r="D5186" i="1"/>
  <c r="D5185" i="1"/>
  <c r="D5184" i="1"/>
  <c r="D5183" i="1"/>
  <c r="D5182" i="1"/>
  <c r="D5181" i="1"/>
  <c r="D5180" i="1"/>
  <c r="D5179" i="1"/>
  <c r="D5178" i="1"/>
  <c r="D5177" i="1"/>
  <c r="D5176" i="1"/>
  <c r="D5175" i="1"/>
  <c r="D5174" i="1"/>
  <c r="D5173" i="1"/>
  <c r="D5172" i="1"/>
  <c r="D5171" i="1"/>
  <c r="D5170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9" i="1"/>
  <c r="D5148" i="1"/>
  <c r="D5147" i="1"/>
  <c r="D5146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3" i="1"/>
  <c r="D5122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3" i="1"/>
  <c r="D5102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192" i="1"/>
  <c r="B192" i="1" l="1"/>
  <c r="A192" i="1"/>
  <c r="C5310" i="1"/>
  <c r="C5308" i="1"/>
  <c r="C5302" i="1"/>
  <c r="C5300" i="1"/>
  <c r="C5298" i="1"/>
  <c r="C5296" i="1"/>
  <c r="C5294" i="1"/>
  <c r="C5292" i="1"/>
  <c r="C5290" i="1"/>
  <c r="C5288" i="1"/>
  <c r="C5286" i="1"/>
  <c r="C5282" i="1"/>
  <c r="C5275" i="1"/>
  <c r="C5268" i="1"/>
  <c r="C5264" i="1"/>
  <c r="C5261" i="1"/>
  <c r="C5258" i="1"/>
  <c r="C5256" i="1"/>
  <c r="C5248" i="1"/>
  <c r="C5246" i="1"/>
  <c r="C5243" i="1"/>
  <c r="C5241" i="1"/>
  <c r="C5235" i="1"/>
  <c r="C5233" i="1"/>
  <c r="C5231" i="1"/>
  <c r="C5229" i="1"/>
  <c r="C5226" i="1"/>
  <c r="C5224" i="1"/>
  <c r="C5222" i="1"/>
  <c r="C5211" i="1"/>
  <c r="C5209" i="1"/>
  <c r="C5207" i="1"/>
  <c r="C5203" i="1"/>
  <c r="C5201" i="1"/>
  <c r="C5199" i="1"/>
  <c r="C5192" i="1"/>
  <c r="C5190" i="1"/>
  <c r="C5188" i="1"/>
  <c r="C5186" i="1"/>
  <c r="C5184" i="1"/>
  <c r="C5181" i="1"/>
  <c r="C5178" i="1"/>
  <c r="C5176" i="1"/>
  <c r="C5174" i="1"/>
  <c r="C5171" i="1"/>
  <c r="C5168" i="1"/>
  <c r="C5165" i="1"/>
  <c r="C5163" i="1"/>
  <c r="C5159" i="1"/>
  <c r="C5157" i="1"/>
  <c r="C5155" i="1"/>
  <c r="C5153" i="1"/>
  <c r="C5151" i="1"/>
  <c r="C5149" i="1"/>
  <c r="C5147" i="1"/>
  <c r="C5145" i="1"/>
  <c r="C5119" i="1"/>
  <c r="C5116" i="1"/>
  <c r="C5114" i="1"/>
  <c r="C5112" i="1"/>
  <c r="C5109" i="1"/>
  <c r="C5107" i="1"/>
  <c r="C5105" i="1"/>
  <c r="C5103" i="1"/>
  <c r="C5101" i="1"/>
  <c r="C5099" i="1"/>
  <c r="C5097" i="1"/>
  <c r="C5095" i="1"/>
  <c r="C5082" i="1"/>
  <c r="C5080" i="1"/>
  <c r="C5078" i="1"/>
  <c r="C5075" i="1"/>
  <c r="C5073" i="1"/>
  <c r="C5070" i="1"/>
  <c r="C5067" i="1"/>
  <c r="C5065" i="1"/>
  <c r="C5063" i="1"/>
  <c r="C5061" i="1"/>
  <c r="C5059" i="1"/>
  <c r="C5057" i="1"/>
  <c r="C5055" i="1"/>
  <c r="C5047" i="1"/>
  <c r="C5045" i="1"/>
  <c r="C5043" i="1"/>
  <c r="C5041" i="1"/>
  <c r="C5033" i="1"/>
  <c r="C5021" i="1"/>
  <c r="C5018" i="1"/>
  <c r="C5016" i="1"/>
  <c r="C5013" i="1"/>
  <c r="C5011" i="1"/>
  <c r="C5009" i="1"/>
  <c r="C5007" i="1"/>
  <c r="C4987" i="1"/>
  <c r="C4925" i="1"/>
  <c r="C4922" i="1"/>
  <c r="C4920" i="1"/>
  <c r="C4918" i="1"/>
  <c r="C4916" i="1"/>
  <c r="C4914" i="1"/>
  <c r="C4912" i="1"/>
  <c r="C4909" i="1"/>
  <c r="C4905" i="1"/>
  <c r="C4902" i="1"/>
  <c r="C4900" i="1"/>
  <c r="C4898" i="1"/>
  <c r="C4882" i="1"/>
  <c r="C4880" i="1"/>
  <c r="C4877" i="1"/>
  <c r="C4875" i="1"/>
  <c r="C4873" i="1"/>
  <c r="C4871" i="1"/>
  <c r="C4869" i="1"/>
  <c r="C4865" i="1"/>
  <c r="C4863" i="1"/>
  <c r="C4855" i="1"/>
  <c r="C4853" i="1"/>
  <c r="C4851" i="1"/>
  <c r="C4847" i="1"/>
  <c r="C4844" i="1"/>
  <c r="C4841" i="1"/>
  <c r="C4839" i="1"/>
  <c r="C4837" i="1"/>
  <c r="C4835" i="1"/>
  <c r="C4831" i="1"/>
  <c r="C4829" i="1"/>
  <c r="C4819" i="1"/>
  <c r="C4817" i="1"/>
  <c r="C4815" i="1"/>
  <c r="C4812" i="1"/>
  <c r="C4810" i="1"/>
  <c r="C4808" i="1"/>
  <c r="C4803" i="1"/>
  <c r="C4793" i="1"/>
  <c r="C4789" i="1"/>
  <c r="C4785" i="1"/>
  <c r="C4783" i="1"/>
  <c r="C4779" i="1"/>
  <c r="C4777" i="1"/>
  <c r="C4775" i="1"/>
  <c r="C4772" i="1"/>
  <c r="C4770" i="1"/>
  <c r="C4753" i="1"/>
  <c r="C4751" i="1"/>
  <c r="C4749" i="1"/>
  <c r="C4663" i="1"/>
  <c r="C4661" i="1"/>
  <c r="C4656" i="1"/>
  <c r="C4654" i="1"/>
  <c r="C4652" i="1"/>
  <c r="C4625" i="1"/>
  <c r="C4622" i="1"/>
  <c r="C4620" i="1"/>
  <c r="C4616" i="1"/>
  <c r="C4611" i="1"/>
  <c r="C4609" i="1"/>
  <c r="C4607" i="1"/>
  <c r="C4602" i="1"/>
  <c r="C4547" i="1"/>
  <c r="C4545" i="1"/>
  <c r="C4543" i="1"/>
  <c r="C4507" i="1"/>
  <c r="C4504" i="1"/>
  <c r="C4501" i="1"/>
  <c r="C4499" i="1"/>
  <c r="C4497" i="1"/>
  <c r="C4495" i="1"/>
  <c r="C4493" i="1"/>
  <c r="C4491" i="1"/>
  <c r="C4488" i="1"/>
  <c r="C4483" i="1"/>
  <c r="C4480" i="1"/>
  <c r="C4476" i="1"/>
  <c r="C4471" i="1"/>
  <c r="C4469" i="1"/>
  <c r="C4467" i="1"/>
  <c r="C4465" i="1"/>
  <c r="C4447" i="1"/>
  <c r="C4440" i="1"/>
  <c r="C4428" i="1"/>
  <c r="C4426" i="1"/>
  <c r="C4424" i="1"/>
  <c r="C4422" i="1"/>
  <c r="C4420" i="1"/>
  <c r="C4418" i="1"/>
  <c r="C4416" i="1"/>
  <c r="C4414" i="1"/>
  <c r="C4412" i="1"/>
  <c r="C4410" i="1"/>
  <c r="C4408" i="1"/>
  <c r="C4403" i="1"/>
  <c r="C4399" i="1"/>
  <c r="C4397" i="1"/>
  <c r="C4395" i="1"/>
  <c r="C4393" i="1"/>
  <c r="C4390" i="1"/>
  <c r="C4387" i="1"/>
  <c r="C4384" i="1"/>
  <c r="C4381" i="1"/>
  <c r="C4379" i="1"/>
  <c r="C4375" i="1"/>
  <c r="C4372" i="1"/>
  <c r="C4369" i="1"/>
  <c r="C4367" i="1"/>
  <c r="C4365" i="1"/>
  <c r="C4363" i="1"/>
  <c r="C4361" i="1"/>
  <c r="C4359" i="1"/>
  <c r="C4356" i="1"/>
  <c r="C4354" i="1"/>
  <c r="C4350" i="1"/>
  <c r="C4348" i="1"/>
  <c r="C4346" i="1"/>
  <c r="C4344" i="1"/>
  <c r="C4341" i="1"/>
  <c r="C4339" i="1"/>
  <c r="C4337" i="1"/>
  <c r="C4333" i="1"/>
  <c r="C4331" i="1"/>
  <c r="C4329" i="1"/>
  <c r="C4327" i="1"/>
  <c r="C4325" i="1"/>
  <c r="C4323" i="1"/>
  <c r="C4321" i="1"/>
  <c r="C4318" i="1"/>
  <c r="C4316" i="1"/>
  <c r="C4314" i="1"/>
  <c r="C4311" i="1"/>
  <c r="C4309" i="1"/>
  <c r="C4307" i="1"/>
  <c r="C4303" i="1"/>
  <c r="C4300" i="1"/>
  <c r="C4297" i="1"/>
  <c r="C4295" i="1"/>
  <c r="C4291" i="1"/>
  <c r="C4288" i="1"/>
  <c r="C4286" i="1"/>
  <c r="C4284" i="1"/>
  <c r="C4281" i="1"/>
  <c r="C4279" i="1"/>
  <c r="C4277" i="1"/>
  <c r="C4275" i="1"/>
  <c r="C4273" i="1"/>
  <c r="C4271" i="1"/>
  <c r="C4268" i="1"/>
  <c r="C4264" i="1"/>
  <c r="C4260" i="1"/>
  <c r="C4258" i="1"/>
  <c r="C4256" i="1"/>
  <c r="C4254" i="1"/>
  <c r="C4251" i="1"/>
  <c r="C4248" i="1"/>
  <c r="C4246" i="1"/>
  <c r="C4244" i="1"/>
  <c r="C4242" i="1"/>
  <c r="C4240" i="1"/>
  <c r="C4238" i="1"/>
  <c r="C4236" i="1"/>
  <c r="C4234" i="1"/>
  <c r="C4231" i="1"/>
  <c r="C4229" i="1"/>
  <c r="C4227" i="1"/>
  <c r="C4224" i="1"/>
  <c r="C4222" i="1"/>
  <c r="C4220" i="1"/>
  <c r="C4218" i="1"/>
  <c r="C4215" i="1"/>
  <c r="C4213" i="1"/>
  <c r="C4211" i="1"/>
  <c r="C4208" i="1"/>
  <c r="C4206" i="1"/>
  <c r="C4203" i="1"/>
  <c r="C4200" i="1"/>
  <c r="C4198" i="1"/>
  <c r="C4196" i="1"/>
  <c r="C4194" i="1"/>
  <c r="C4191" i="1"/>
  <c r="C4188" i="1"/>
  <c r="C4185" i="1"/>
  <c r="C4183" i="1"/>
  <c r="C4181" i="1"/>
  <c r="C4179" i="1"/>
  <c r="C4177" i="1"/>
  <c r="C4175" i="1"/>
  <c r="C4173" i="1"/>
  <c r="C4171" i="1"/>
  <c r="C4169" i="1"/>
  <c r="C4165" i="1"/>
  <c r="C4163" i="1"/>
  <c r="C4161" i="1"/>
  <c r="C4159" i="1"/>
  <c r="C4157" i="1"/>
  <c r="C4155" i="1"/>
  <c r="C4153" i="1"/>
  <c r="C4150" i="1"/>
  <c r="C4148" i="1"/>
  <c r="C4146" i="1"/>
  <c r="C4141" i="1"/>
  <c r="C4139" i="1"/>
  <c r="C4137" i="1"/>
  <c r="C4135" i="1"/>
  <c r="C4133" i="1"/>
  <c r="C4131" i="1"/>
  <c r="C4129" i="1"/>
  <c r="C4127" i="1"/>
  <c r="C4125" i="1"/>
  <c r="C4123" i="1"/>
  <c r="C4121" i="1"/>
  <c r="C4119" i="1"/>
  <c r="C4117" i="1"/>
  <c r="C4113" i="1"/>
  <c r="C4111" i="1"/>
  <c r="C4109" i="1"/>
  <c r="C4106" i="1"/>
  <c r="C4103" i="1"/>
  <c r="C4100" i="1"/>
  <c r="C4098" i="1"/>
  <c r="C4095" i="1"/>
  <c r="C4093" i="1"/>
  <c r="C4090" i="1"/>
  <c r="C4088" i="1"/>
  <c r="C4085" i="1"/>
  <c r="C4082" i="1"/>
  <c r="C4078" i="1"/>
  <c r="C4075" i="1"/>
  <c r="C4058" i="1"/>
  <c r="C4055" i="1"/>
  <c r="C4053" i="1"/>
  <c r="C4048" i="1"/>
  <c r="C4046" i="1"/>
  <c r="C4043" i="1"/>
  <c r="C4041" i="1"/>
  <c r="C4037" i="1"/>
  <c r="C4035" i="1"/>
  <c r="C4031" i="1"/>
  <c r="C4024" i="1"/>
  <c r="C4018" i="1"/>
  <c r="C4016" i="1"/>
  <c r="C4014" i="1"/>
  <c r="C4011" i="1"/>
  <c r="C4008" i="1"/>
  <c r="C4005" i="1"/>
  <c r="C3996" i="1"/>
  <c r="C3977" i="1"/>
  <c r="C3974" i="1"/>
  <c r="C3972" i="1"/>
  <c r="C3970" i="1"/>
  <c r="C3967" i="1"/>
  <c r="C3965" i="1"/>
  <c r="C3961" i="1"/>
  <c r="C3959" i="1"/>
  <c r="C3957" i="1"/>
  <c r="C3955" i="1"/>
  <c r="C3951" i="1"/>
  <c r="C3949" i="1"/>
  <c r="C3943" i="1"/>
  <c r="C3941" i="1"/>
  <c r="C3939" i="1"/>
  <c r="C3936" i="1"/>
  <c r="C3930" i="1"/>
  <c r="C3924" i="1"/>
  <c r="C3918" i="1"/>
  <c r="C3915" i="1"/>
  <c r="C3911" i="1"/>
  <c r="C3908" i="1"/>
  <c r="C3906" i="1"/>
  <c r="C3904" i="1"/>
  <c r="C3902" i="1"/>
  <c r="C3900" i="1"/>
  <c r="C3897" i="1"/>
  <c r="C3895" i="1"/>
  <c r="C3893" i="1"/>
  <c r="C3885" i="1"/>
  <c r="C3883" i="1"/>
  <c r="C3881" i="1"/>
  <c r="C3878" i="1"/>
  <c r="C3873" i="1"/>
  <c r="C3870" i="1"/>
  <c r="C3868" i="1"/>
  <c r="C3866" i="1"/>
  <c r="C3864" i="1"/>
  <c r="C3862" i="1"/>
  <c r="C3860" i="1"/>
  <c r="C3857" i="1"/>
  <c r="C3855" i="1"/>
  <c r="C3853" i="1"/>
  <c r="C3848" i="1"/>
  <c r="C3846" i="1"/>
  <c r="C3844" i="1"/>
  <c r="C3842" i="1"/>
  <c r="C3840" i="1"/>
  <c r="C3838" i="1"/>
  <c r="C3836" i="1"/>
  <c r="C3834" i="1"/>
  <c r="C3832" i="1"/>
  <c r="C3829" i="1"/>
  <c r="C3827" i="1"/>
  <c r="C3825" i="1"/>
  <c r="C3823" i="1"/>
  <c r="C3819" i="1"/>
  <c r="C3817" i="1"/>
  <c r="C3815" i="1"/>
  <c r="C3813" i="1"/>
  <c r="C3811" i="1"/>
  <c r="C3806" i="1"/>
  <c r="C3804" i="1"/>
  <c r="C3802" i="1"/>
  <c r="C3794" i="1"/>
  <c r="C3792" i="1"/>
  <c r="C3790" i="1"/>
  <c r="C3787" i="1"/>
  <c r="C3785" i="1"/>
  <c r="C3783" i="1"/>
  <c r="C3780" i="1"/>
  <c r="C3772" i="1"/>
  <c r="C3769" i="1"/>
  <c r="C3767" i="1"/>
  <c r="C3765" i="1"/>
  <c r="C3763" i="1"/>
  <c r="C3761" i="1"/>
  <c r="C3757" i="1"/>
  <c r="C3755" i="1"/>
  <c r="C3746" i="1"/>
  <c r="C3744" i="1"/>
  <c r="C3741" i="1"/>
  <c r="C3739" i="1"/>
  <c r="C3737" i="1"/>
  <c r="C3735" i="1"/>
  <c r="C3733" i="1"/>
  <c r="C3730" i="1"/>
  <c r="C3728" i="1"/>
  <c r="C3725" i="1"/>
  <c r="C3723" i="1"/>
  <c r="C3721" i="1"/>
  <c r="C3719" i="1"/>
  <c r="C3717" i="1"/>
  <c r="C3711" i="1"/>
  <c r="C3707" i="1"/>
  <c r="C3704" i="1"/>
  <c r="C3702" i="1"/>
  <c r="C3699" i="1"/>
  <c r="C3697" i="1"/>
  <c r="C3695" i="1"/>
  <c r="C3693" i="1"/>
  <c r="C3691" i="1"/>
  <c r="C3689" i="1"/>
  <c r="C3685" i="1"/>
  <c r="C3683" i="1"/>
  <c r="C3663" i="1"/>
  <c r="C3660" i="1"/>
  <c r="C3658" i="1"/>
  <c r="C3656" i="1"/>
  <c r="C3654" i="1"/>
  <c r="C3652" i="1"/>
  <c r="C3650" i="1"/>
  <c r="C3648" i="1"/>
  <c r="C3646" i="1"/>
  <c r="C3644" i="1"/>
  <c r="C3639" i="1"/>
  <c r="C3636" i="1"/>
  <c r="C3634" i="1"/>
  <c r="C3632" i="1"/>
  <c r="C3611" i="1"/>
  <c r="C3609" i="1"/>
  <c r="C3607" i="1"/>
  <c r="C3604" i="1"/>
  <c r="C3602" i="1"/>
  <c r="C3599" i="1"/>
  <c r="C3591" i="1"/>
  <c r="C3582" i="1"/>
  <c r="C3580" i="1"/>
  <c r="C3578" i="1"/>
  <c r="C3576" i="1"/>
  <c r="C3574" i="1"/>
  <c r="C3572" i="1"/>
  <c r="C3570" i="1"/>
  <c r="C3566" i="1"/>
  <c r="C3564" i="1"/>
  <c r="C3562" i="1"/>
  <c r="C3560" i="1"/>
  <c r="C3558" i="1"/>
  <c r="C3556" i="1"/>
  <c r="C3554" i="1"/>
  <c r="C3551" i="1"/>
  <c r="C3549" i="1"/>
  <c r="C3546" i="1"/>
  <c r="C3543" i="1"/>
  <c r="C3541" i="1"/>
  <c r="C3536" i="1"/>
  <c r="C3531" i="1"/>
  <c r="C3527" i="1"/>
  <c r="C3525" i="1"/>
  <c r="C3523" i="1"/>
  <c r="C3521" i="1"/>
  <c r="C3519" i="1"/>
  <c r="C3517" i="1"/>
  <c r="C3515" i="1"/>
  <c r="C3513" i="1"/>
  <c r="C3510" i="1"/>
  <c r="C3508" i="1"/>
  <c r="C3506" i="1"/>
  <c r="C3504" i="1"/>
  <c r="C3501" i="1"/>
  <c r="C3499" i="1"/>
  <c r="C3497" i="1"/>
  <c r="C3495" i="1"/>
  <c r="C3493" i="1"/>
  <c r="C3490" i="1"/>
  <c r="C3488" i="1"/>
  <c r="C3472" i="1"/>
  <c r="C3470" i="1"/>
  <c r="C3467" i="1"/>
  <c r="C3464" i="1"/>
  <c r="C3455" i="1"/>
  <c r="C3453" i="1"/>
  <c r="C3450" i="1"/>
  <c r="C3447" i="1"/>
  <c r="C3445" i="1"/>
  <c r="C3443" i="1"/>
  <c r="C3430" i="1"/>
  <c r="C3428" i="1"/>
  <c r="C3426" i="1"/>
  <c r="C3423" i="1"/>
  <c r="C3421" i="1"/>
  <c r="C3419" i="1"/>
  <c r="C3417" i="1"/>
  <c r="C3415" i="1"/>
  <c r="C3411" i="1"/>
  <c r="C3409" i="1"/>
  <c r="C3407" i="1"/>
  <c r="C3402" i="1"/>
  <c r="C3400" i="1"/>
  <c r="C3398" i="1"/>
  <c r="C3395" i="1"/>
  <c r="C3393" i="1"/>
  <c r="C3391" i="1"/>
  <c r="C3383" i="1"/>
  <c r="C3380" i="1"/>
  <c r="C3378" i="1"/>
  <c r="C3376" i="1"/>
  <c r="C3374" i="1"/>
  <c r="C3340" i="1"/>
  <c r="C3320" i="1"/>
  <c r="C3318" i="1"/>
  <c r="C3316" i="1"/>
  <c r="C3311" i="1"/>
  <c r="C3309" i="1"/>
  <c r="C3295" i="1"/>
  <c r="C3293" i="1"/>
  <c r="C3291" i="1"/>
  <c r="C3289" i="1"/>
  <c r="C3287" i="1"/>
  <c r="C3285" i="1"/>
  <c r="C3281" i="1"/>
  <c r="C3278" i="1"/>
  <c r="C3276" i="1"/>
  <c r="C3274" i="1"/>
  <c r="C3272" i="1"/>
  <c r="C3270" i="1"/>
  <c r="C3268" i="1"/>
  <c r="C3264" i="1"/>
  <c r="C3262" i="1"/>
  <c r="C3260" i="1"/>
  <c r="C3258" i="1"/>
  <c r="C3255" i="1"/>
  <c r="C3253" i="1"/>
  <c r="C3250" i="1"/>
  <c r="C3248" i="1"/>
  <c r="C3246" i="1"/>
  <c r="C3237" i="1"/>
  <c r="C3235" i="1"/>
  <c r="C3233" i="1"/>
  <c r="C3230" i="1"/>
  <c r="C3228" i="1"/>
  <c r="C3226" i="1"/>
  <c r="C3224" i="1"/>
  <c r="C3222" i="1"/>
  <c r="C3220" i="1"/>
  <c r="C3218" i="1"/>
  <c r="C3216" i="1"/>
  <c r="C3206" i="1"/>
  <c r="C3204" i="1"/>
  <c r="C3201" i="1"/>
  <c r="C3199" i="1"/>
  <c r="C3197" i="1"/>
  <c r="C3180" i="1"/>
  <c r="C3170" i="1"/>
  <c r="C3168" i="1"/>
  <c r="C3166" i="1"/>
  <c r="C3164" i="1"/>
  <c r="C3162" i="1"/>
  <c r="C3160" i="1"/>
  <c r="C3055" i="1"/>
  <c r="C2761" i="1"/>
  <c r="C2759" i="1"/>
  <c r="C2757" i="1"/>
  <c r="C2755" i="1"/>
  <c r="C2753" i="1"/>
  <c r="C2749" i="1"/>
  <c r="C2747" i="1"/>
  <c r="C2732" i="1"/>
  <c r="C2730" i="1"/>
  <c r="C2725" i="1"/>
  <c r="C2723" i="1"/>
  <c r="C2720" i="1"/>
  <c r="C2718" i="1"/>
  <c r="C2715" i="1"/>
  <c r="C2710" i="1"/>
  <c r="C2708" i="1"/>
  <c r="C2704" i="1"/>
  <c r="C2702" i="1"/>
  <c r="C2699" i="1"/>
  <c r="C2697" i="1"/>
  <c r="C2695" i="1"/>
  <c r="C2686" i="1"/>
  <c r="C2684" i="1"/>
  <c r="C2680" i="1"/>
  <c r="C2678" i="1"/>
  <c r="C2676" i="1"/>
  <c r="C2674" i="1"/>
  <c r="C2672" i="1"/>
  <c r="C2669" i="1"/>
  <c r="C2667" i="1"/>
  <c r="C2665" i="1"/>
  <c r="C2663" i="1"/>
  <c r="C2661" i="1"/>
  <c r="C2659" i="1"/>
  <c r="C2657" i="1"/>
  <c r="C2655" i="1"/>
  <c r="C2653" i="1"/>
  <c r="C2650" i="1"/>
  <c r="C2646" i="1"/>
  <c r="C2644" i="1"/>
  <c r="C2642" i="1"/>
  <c r="C2640" i="1"/>
  <c r="C2638" i="1"/>
  <c r="C2636" i="1"/>
  <c r="C2634" i="1"/>
  <c r="C2632" i="1"/>
  <c r="C2630" i="1"/>
  <c r="C2628" i="1"/>
  <c r="C2626" i="1"/>
  <c r="C2624" i="1"/>
  <c r="C2622" i="1"/>
  <c r="C2620" i="1"/>
  <c r="C2618" i="1"/>
  <c r="C2616" i="1"/>
  <c r="C2613" i="1"/>
  <c r="C2611" i="1"/>
  <c r="C2609" i="1"/>
  <c r="C2607" i="1"/>
  <c r="C2605" i="1"/>
  <c r="C2603" i="1"/>
  <c r="C2601" i="1"/>
  <c r="C2596" i="1"/>
  <c r="C2594" i="1"/>
  <c r="C2592" i="1"/>
  <c r="C2589" i="1"/>
  <c r="C2587" i="1"/>
  <c r="C2585" i="1"/>
  <c r="C2580" i="1"/>
  <c r="C2568" i="1"/>
  <c r="C2566" i="1"/>
  <c r="C2563" i="1"/>
  <c r="C2561" i="1"/>
  <c r="C2559" i="1"/>
  <c r="C2557" i="1"/>
  <c r="C2555" i="1"/>
  <c r="C2553" i="1"/>
  <c r="C2551" i="1"/>
  <c r="C2549" i="1"/>
  <c r="C2546" i="1"/>
  <c r="C2544" i="1"/>
  <c r="C2542" i="1"/>
  <c r="C2540" i="1"/>
  <c r="C2538" i="1"/>
  <c r="C2535" i="1"/>
  <c r="C2533" i="1"/>
  <c r="C2531" i="1"/>
  <c r="C2526" i="1"/>
  <c r="C2524" i="1"/>
  <c r="C2522" i="1"/>
  <c r="C2520" i="1"/>
  <c r="C2518" i="1"/>
  <c r="C2516" i="1"/>
  <c r="C2442" i="1"/>
  <c r="C2440" i="1"/>
  <c r="C2438" i="1"/>
  <c r="C2436" i="1"/>
  <c r="C2433" i="1"/>
  <c r="C2430" i="1"/>
  <c r="C2426" i="1"/>
  <c r="C2424" i="1"/>
  <c r="C2422" i="1"/>
  <c r="C2389" i="1"/>
  <c r="C2387" i="1"/>
  <c r="C2385" i="1"/>
  <c r="C2371" i="1"/>
  <c r="C2369" i="1"/>
  <c r="C2367" i="1"/>
  <c r="C2364" i="1"/>
  <c r="C2362" i="1"/>
  <c r="C2359" i="1"/>
  <c r="C2354" i="1"/>
  <c r="C2352" i="1"/>
  <c r="C2347" i="1"/>
  <c r="C2345" i="1"/>
  <c r="C2343" i="1"/>
  <c r="C2341" i="1"/>
  <c r="C2325" i="1"/>
  <c r="C2323" i="1"/>
  <c r="C2321" i="1"/>
  <c r="C2311" i="1"/>
  <c r="C2309" i="1"/>
  <c r="C2291" i="1"/>
  <c r="C2289" i="1"/>
  <c r="C2287" i="1"/>
  <c r="C2285" i="1"/>
  <c r="C2283" i="1"/>
  <c r="C2198" i="1"/>
  <c r="C2196" i="1"/>
  <c r="C2194" i="1"/>
  <c r="C2192" i="1"/>
  <c r="C2190" i="1"/>
  <c r="C2188" i="1"/>
  <c r="C2186" i="1"/>
  <c r="C2184" i="1"/>
  <c r="C2177" i="1"/>
  <c r="C2175" i="1"/>
  <c r="C2173" i="1"/>
  <c r="C2170" i="1"/>
  <c r="C2167" i="1"/>
  <c r="C2165" i="1"/>
  <c r="C2163" i="1"/>
  <c r="C2161" i="1"/>
  <c r="C2159" i="1"/>
  <c r="C2133" i="1"/>
  <c r="C2131" i="1"/>
  <c r="C2129" i="1"/>
  <c r="C2127" i="1"/>
  <c r="C2124" i="1"/>
  <c r="C2122" i="1"/>
  <c r="C2120" i="1"/>
  <c r="C2107" i="1"/>
  <c r="C2101" i="1"/>
  <c r="C1999" i="1"/>
  <c r="C1996" i="1"/>
  <c r="C1994" i="1"/>
  <c r="C1990" i="1"/>
  <c r="C1987" i="1"/>
  <c r="C1985" i="1"/>
  <c r="C1982" i="1"/>
  <c r="C1978" i="1"/>
  <c r="C1966" i="1"/>
  <c r="C1963" i="1"/>
  <c r="C1960" i="1"/>
  <c r="C1958" i="1"/>
  <c r="C1955" i="1"/>
  <c r="C1953" i="1"/>
  <c r="C1951" i="1"/>
  <c r="C1949" i="1"/>
  <c r="C1946" i="1"/>
  <c r="C1944" i="1"/>
  <c r="C1942" i="1"/>
  <c r="C1940" i="1"/>
  <c r="C1938" i="1"/>
  <c r="C1936" i="1"/>
  <c r="C1934" i="1"/>
  <c r="C1932" i="1"/>
  <c r="C1930" i="1"/>
  <c r="C1928" i="1"/>
  <c r="C1926" i="1"/>
  <c r="C1924" i="1"/>
  <c r="C1922" i="1"/>
  <c r="C1920" i="1"/>
  <c r="C1918" i="1"/>
  <c r="C1911" i="1"/>
  <c r="C1909" i="1"/>
  <c r="C1906" i="1"/>
  <c r="C1887" i="1"/>
  <c r="C1885" i="1"/>
  <c r="C1883" i="1"/>
  <c r="C1881" i="1"/>
  <c r="C1869" i="1"/>
  <c r="C1866" i="1"/>
  <c r="C1848" i="1"/>
  <c r="C1846" i="1"/>
  <c r="C1844" i="1"/>
  <c r="C1842" i="1"/>
  <c r="C1840" i="1"/>
  <c r="C1838" i="1"/>
  <c r="C1836" i="1"/>
  <c r="C1834" i="1"/>
  <c r="C1832" i="1"/>
  <c r="C1826" i="1"/>
  <c r="C1813" i="1"/>
  <c r="C1795" i="1"/>
  <c r="C1793" i="1"/>
  <c r="C1789" i="1"/>
  <c r="C1787" i="1"/>
  <c r="C1785" i="1"/>
  <c r="C1783" i="1"/>
  <c r="C1780" i="1"/>
  <c r="C1778" i="1"/>
  <c r="C1775" i="1"/>
  <c r="C1773" i="1"/>
  <c r="C1771" i="1"/>
  <c r="C1769" i="1"/>
  <c r="C1767" i="1"/>
  <c r="C1765" i="1"/>
  <c r="C1763" i="1"/>
  <c r="C1761" i="1"/>
  <c r="C1759" i="1"/>
  <c r="C1757" i="1"/>
  <c r="C1755" i="1"/>
  <c r="C1752" i="1"/>
  <c r="C1750" i="1"/>
  <c r="C1748" i="1"/>
  <c r="C1746" i="1"/>
  <c r="C1744" i="1"/>
  <c r="C1741" i="1"/>
  <c r="C1739" i="1"/>
  <c r="C1737" i="1"/>
  <c r="C1735" i="1"/>
  <c r="C1732" i="1"/>
  <c r="C1730" i="1"/>
  <c r="C1728" i="1"/>
  <c r="C1726" i="1"/>
  <c r="C1724" i="1"/>
  <c r="C1721" i="1"/>
  <c r="C1719" i="1"/>
  <c r="C1716" i="1"/>
  <c r="C1713" i="1"/>
  <c r="C1711" i="1"/>
  <c r="C1709" i="1"/>
  <c r="C1706" i="1"/>
  <c r="C1703" i="1"/>
  <c r="C1701" i="1"/>
  <c r="C1697" i="1"/>
  <c r="C1695" i="1"/>
  <c r="C1693" i="1"/>
  <c r="C1691" i="1"/>
  <c r="C1689" i="1"/>
  <c r="C1687" i="1"/>
  <c r="C1685" i="1"/>
  <c r="C1682" i="1"/>
  <c r="C1680" i="1"/>
  <c r="C1678" i="1"/>
  <c r="C1676" i="1"/>
  <c r="C1674" i="1"/>
  <c r="C1672" i="1"/>
  <c r="C1670" i="1"/>
  <c r="C1668" i="1"/>
  <c r="C1666" i="1"/>
  <c r="C1664" i="1"/>
  <c r="C1662" i="1"/>
  <c r="C1660" i="1"/>
  <c r="C1658" i="1"/>
  <c r="C1656" i="1"/>
  <c r="C1653" i="1"/>
  <c r="C1651" i="1"/>
  <c r="C1649" i="1"/>
  <c r="C1647" i="1"/>
  <c r="C1645" i="1"/>
  <c r="C1643" i="1"/>
  <c r="C1641" i="1"/>
  <c r="C1639" i="1"/>
  <c r="C1637" i="1"/>
  <c r="C1635" i="1"/>
  <c r="C1632" i="1"/>
  <c r="C1627" i="1"/>
  <c r="C1625" i="1"/>
  <c r="C1623" i="1"/>
  <c r="C1621" i="1"/>
  <c r="C1619" i="1"/>
  <c r="C1617" i="1"/>
  <c r="C1615" i="1"/>
  <c r="C1613" i="1"/>
  <c r="C1611" i="1"/>
  <c r="C1609" i="1"/>
  <c r="C1607" i="1"/>
  <c r="C1604" i="1"/>
  <c r="C1602" i="1"/>
  <c r="C1600" i="1"/>
  <c r="C1598" i="1"/>
  <c r="C1595" i="1"/>
  <c r="C1593" i="1"/>
  <c r="C1590" i="1"/>
  <c r="C1588" i="1"/>
  <c r="C1585" i="1"/>
  <c r="C1583" i="1"/>
  <c r="C1581" i="1"/>
  <c r="C1579" i="1"/>
  <c r="C1576" i="1"/>
  <c r="C1574" i="1"/>
  <c r="C1572" i="1"/>
  <c r="C1569" i="1"/>
  <c r="C1567" i="1"/>
  <c r="C1565" i="1"/>
  <c r="C1563" i="1"/>
  <c r="C1561" i="1"/>
  <c r="C1556" i="1"/>
  <c r="C1554" i="1"/>
  <c r="C1552" i="1"/>
  <c r="C1550" i="1"/>
  <c r="C1548" i="1"/>
  <c r="C1546" i="1"/>
  <c r="C1544" i="1"/>
  <c r="C1542" i="1"/>
  <c r="C1539" i="1"/>
  <c r="C1537" i="1"/>
  <c r="C1535" i="1"/>
  <c r="C1533" i="1"/>
  <c r="C1531" i="1"/>
  <c r="C1529" i="1"/>
  <c r="C1527" i="1"/>
  <c r="C1525" i="1"/>
  <c r="C1523" i="1"/>
  <c r="C1520" i="1"/>
  <c r="C1517" i="1"/>
  <c r="C1514" i="1"/>
  <c r="C1512" i="1"/>
  <c r="C1510" i="1"/>
  <c r="C1508" i="1"/>
  <c r="C1505" i="1"/>
  <c r="C1503" i="1"/>
  <c r="C1501" i="1"/>
  <c r="C1499" i="1"/>
  <c r="C1496" i="1"/>
  <c r="C1494" i="1"/>
  <c r="C1492" i="1"/>
  <c r="C1490" i="1"/>
  <c r="C1487" i="1"/>
  <c r="C1485" i="1"/>
  <c r="C1482" i="1"/>
  <c r="C1480" i="1"/>
  <c r="C1478" i="1"/>
  <c r="C1476" i="1"/>
  <c r="C1474" i="1"/>
  <c r="C1472" i="1"/>
  <c r="C1470" i="1"/>
  <c r="C1467" i="1"/>
  <c r="C1465" i="1"/>
  <c r="C1463" i="1"/>
  <c r="C1461" i="1"/>
  <c r="C1459" i="1"/>
  <c r="C1457" i="1"/>
  <c r="C1455" i="1"/>
  <c r="C1453" i="1"/>
  <c r="C1451" i="1"/>
  <c r="C1449" i="1"/>
  <c r="C1447" i="1"/>
  <c r="C1445" i="1"/>
  <c r="C1443" i="1"/>
  <c r="C1440" i="1"/>
  <c r="C1436" i="1"/>
  <c r="C1433" i="1"/>
  <c r="C1430" i="1"/>
  <c r="C1427" i="1"/>
  <c r="C1423" i="1"/>
  <c r="C1420" i="1"/>
  <c r="C1410" i="1"/>
  <c r="C1406" i="1"/>
  <c r="C1403" i="1"/>
  <c r="C1394" i="1"/>
  <c r="C1391" i="1"/>
  <c r="C1388" i="1"/>
  <c r="C1386" i="1"/>
  <c r="C1375" i="1"/>
  <c r="C1372" i="1"/>
  <c r="C1370" i="1"/>
  <c r="C1368" i="1"/>
  <c r="C1366" i="1"/>
  <c r="C1364" i="1"/>
  <c r="C1354" i="1"/>
  <c r="C1352" i="1"/>
  <c r="C1349" i="1"/>
  <c r="C1345" i="1"/>
  <c r="C1343" i="1"/>
  <c r="C1341" i="1"/>
  <c r="C1338" i="1"/>
  <c r="C1336" i="1"/>
  <c r="C1334" i="1"/>
  <c r="C1332" i="1"/>
  <c r="C1330" i="1"/>
  <c r="C1328" i="1"/>
  <c r="C1326" i="1"/>
  <c r="C1306" i="1"/>
  <c r="C1304" i="1"/>
  <c r="C1301" i="1"/>
  <c r="C1299" i="1"/>
  <c r="C1296" i="1"/>
  <c r="C1293" i="1"/>
  <c r="C1291" i="1"/>
  <c r="C1289" i="1"/>
  <c r="C1287" i="1"/>
  <c r="C1285" i="1"/>
  <c r="C1277" i="1"/>
  <c r="C1275" i="1"/>
  <c r="C1273" i="1"/>
  <c r="C1271" i="1"/>
  <c r="C1259" i="1"/>
  <c r="C1257" i="1"/>
  <c r="C1255" i="1"/>
  <c r="C1253" i="1"/>
  <c r="C1251" i="1"/>
  <c r="C1249" i="1"/>
  <c r="C1247" i="1"/>
  <c r="C1242" i="1"/>
  <c r="C1236" i="1"/>
  <c r="C1234" i="1"/>
  <c r="C1231" i="1"/>
  <c r="C1227" i="1"/>
  <c r="C1205" i="1"/>
  <c r="C1203" i="1"/>
  <c r="C1201" i="1"/>
  <c r="C1199" i="1"/>
  <c r="C1193" i="1"/>
  <c r="C1188" i="1"/>
  <c r="C1186" i="1"/>
  <c r="C1184" i="1"/>
  <c r="C1181" i="1"/>
  <c r="C1179" i="1"/>
  <c r="C1177" i="1"/>
  <c r="C1175" i="1"/>
  <c r="C1173" i="1"/>
  <c r="C1168" i="1"/>
  <c r="C1166" i="1"/>
  <c r="C1161" i="1"/>
  <c r="C1157" i="1"/>
  <c r="C1154" i="1"/>
  <c r="C1152" i="1"/>
  <c r="C1146" i="1"/>
  <c r="C1144" i="1"/>
  <c r="C1140" i="1"/>
  <c r="C1137" i="1"/>
  <c r="C1135" i="1"/>
  <c r="C1133" i="1"/>
  <c r="C1131" i="1"/>
  <c r="C1129" i="1"/>
  <c r="C1126" i="1"/>
  <c r="C1105" i="1"/>
  <c r="C1102" i="1"/>
  <c r="C1098" i="1"/>
  <c r="C1096" i="1"/>
  <c r="C1092" i="1"/>
  <c r="C1090" i="1"/>
  <c r="C1088" i="1"/>
  <c r="C1086" i="1"/>
  <c r="C1084" i="1"/>
  <c r="C1082" i="1"/>
  <c r="C1079" i="1"/>
  <c r="C1077" i="1"/>
  <c r="C1067" i="1"/>
  <c r="C1065" i="1"/>
  <c r="C1063" i="1"/>
  <c r="C1028" i="1"/>
  <c r="C1026" i="1"/>
  <c r="C1024" i="1"/>
  <c r="C1008" i="1"/>
  <c r="C1005" i="1"/>
  <c r="C1003" i="1"/>
  <c r="C1001" i="1"/>
  <c r="C999" i="1"/>
  <c r="C997" i="1"/>
  <c r="C992" i="1"/>
  <c r="C990" i="1"/>
  <c r="C988" i="1"/>
  <c r="C984" i="1"/>
  <c r="C982" i="1"/>
  <c r="C980" i="1"/>
  <c r="C977" i="1"/>
  <c r="C973" i="1"/>
  <c r="C971" i="1"/>
  <c r="C966" i="1"/>
  <c r="C963" i="1"/>
  <c r="C954" i="1"/>
  <c r="C950" i="1"/>
  <c r="C948" i="1"/>
  <c r="C945" i="1"/>
  <c r="C934" i="1"/>
  <c r="C932" i="1"/>
  <c r="C930" i="1"/>
  <c r="C928" i="1"/>
  <c r="C926" i="1"/>
  <c r="C924" i="1"/>
  <c r="C820" i="1"/>
  <c r="C818" i="1"/>
  <c r="C816" i="1"/>
  <c r="C809" i="1"/>
  <c r="C806" i="1"/>
  <c r="C804" i="1"/>
  <c r="C802" i="1"/>
  <c r="C799" i="1"/>
  <c r="C797" i="1"/>
  <c r="C795" i="1"/>
  <c r="C792" i="1"/>
  <c r="C751" i="1"/>
  <c r="C749" i="1"/>
  <c r="C747" i="1"/>
  <c r="C745" i="1"/>
  <c r="C743" i="1"/>
  <c r="C741" i="1"/>
  <c r="C739" i="1"/>
  <c r="C737" i="1"/>
  <c r="C735" i="1"/>
  <c r="C733" i="1"/>
  <c r="C731" i="1"/>
  <c r="C729" i="1"/>
  <c r="C727" i="1"/>
  <c r="C725" i="1"/>
  <c r="C723" i="1"/>
  <c r="C721" i="1"/>
  <c r="C719" i="1"/>
  <c r="C717" i="1"/>
  <c r="C715" i="1"/>
  <c r="C713" i="1"/>
  <c r="C709" i="1"/>
  <c r="C707" i="1"/>
  <c r="C704" i="1"/>
  <c r="C701" i="1"/>
  <c r="C699" i="1"/>
  <c r="C697" i="1"/>
  <c r="C695" i="1"/>
  <c r="C693" i="1"/>
  <c r="C691" i="1"/>
  <c r="C620" i="1"/>
  <c r="C613" i="1"/>
  <c r="C611" i="1"/>
  <c r="C609" i="1"/>
  <c r="C607" i="1"/>
  <c r="C601" i="1"/>
  <c r="C599" i="1"/>
  <c r="C569" i="1"/>
  <c r="C567" i="1"/>
  <c r="C555" i="1"/>
  <c r="C553" i="1"/>
  <c r="C550" i="1"/>
  <c r="C542" i="1"/>
  <c r="C527" i="1"/>
  <c r="C525" i="1"/>
  <c r="C517" i="1"/>
  <c r="C510" i="1"/>
  <c r="C501" i="1"/>
  <c r="C498" i="1"/>
  <c r="C495" i="1"/>
  <c r="C493" i="1"/>
  <c r="C491" i="1"/>
  <c r="C489" i="1"/>
  <c r="C486" i="1"/>
  <c r="C484" i="1"/>
  <c r="C482" i="1"/>
  <c r="C480" i="1"/>
  <c r="C478" i="1"/>
  <c r="C476" i="1"/>
  <c r="C474" i="1"/>
  <c r="C472" i="1"/>
  <c r="C469" i="1"/>
  <c r="C465" i="1"/>
  <c r="C334" i="1"/>
  <c r="C331" i="1"/>
  <c r="C327" i="1"/>
  <c r="C292" i="1"/>
  <c r="C289" i="1"/>
  <c r="C284" i="1"/>
  <c r="C280" i="1"/>
  <c r="C272" i="1"/>
  <c r="C268" i="1"/>
  <c r="C265" i="1"/>
  <c r="C261" i="1"/>
  <c r="C259" i="1"/>
  <c r="C257" i="1"/>
  <c r="C254" i="1"/>
  <c r="C252" i="1"/>
  <c r="C245" i="1"/>
  <c r="C222" i="1"/>
  <c r="C220" i="1"/>
  <c r="C214" i="1"/>
  <c r="C210" i="1"/>
  <c r="C205" i="1"/>
  <c r="C194" i="1"/>
  <c r="C192" i="1"/>
  <c r="C5318" i="1" l="1"/>
  <c r="C5317" i="1"/>
  <c r="C5316" i="1"/>
  <c r="C5315" i="1"/>
  <c r="C5314" i="1"/>
  <c r="C5313" i="1"/>
  <c r="C5312" i="1"/>
  <c r="C5311" i="1"/>
  <c r="C5319" i="1" l="1"/>
  <c r="C4603" i="1"/>
  <c r="C4604" i="1" s="1"/>
  <c r="C3758" i="1"/>
  <c r="C3759" i="1" s="1"/>
  <c r="C1093" i="1"/>
  <c r="C1094" i="1" s="1"/>
  <c r="C1011" i="1"/>
  <c r="C1012" i="1" s="1"/>
  <c r="C1009" i="1"/>
  <c r="C1010" i="1" s="1"/>
  <c r="C994" i="1"/>
  <c r="C993" i="1"/>
  <c r="C995" i="1" l="1"/>
  <c r="C5322" i="1" s="1"/>
  <c r="C5326" i="1" l="1"/>
</calcChain>
</file>

<file path=xl/sharedStrings.xml><?xml version="1.0" encoding="utf-8"?>
<sst xmlns="http://schemas.openxmlformats.org/spreadsheetml/2006/main" count="8270" uniqueCount="1049">
  <si>
    <t>Katy Independent School District</t>
  </si>
  <si>
    <t>Check Registers</t>
  </si>
  <si>
    <t>Date</t>
  </si>
  <si>
    <t>Payee</t>
  </si>
  <si>
    <t>Amount</t>
  </si>
  <si>
    <t>LABATT FOOD SERVICE</t>
  </si>
  <si>
    <t>BARCELONA SPORTING GOODS INC</t>
  </si>
  <si>
    <t>BOSWORTH PAPERS INC</t>
  </si>
  <si>
    <t>DEMCO INC</t>
  </si>
  <si>
    <t>GOPHER SPORT</t>
  </si>
  <si>
    <t>INDECO SALES CO</t>
  </si>
  <si>
    <t>LAKESHORE EQUIPMENT COMPANY</t>
  </si>
  <si>
    <t>REGION IV EDUCAT SVC CENTER</t>
  </si>
  <si>
    <t>T E P S A</t>
  </si>
  <si>
    <t>SCHOOL HEALTH CORP</t>
  </si>
  <si>
    <t>SCHOOL SPECIALTY INC</t>
  </si>
  <si>
    <t>B &amp; H PHOTO-VIDEO</t>
  </si>
  <si>
    <t>CDW GOVERNMENT INC</t>
  </si>
  <si>
    <t>MACKIN EDUCATIONAL RES</t>
  </si>
  <si>
    <t>THOMAS BUS GULF COAST</t>
  </si>
  <si>
    <t>FOLLETT SCHOOL SOLUTIONS INC</t>
  </si>
  <si>
    <t>BUCKEYE CLEANING CENTER</t>
  </si>
  <si>
    <t>HOUSTON COMMUNICATIONS INC</t>
  </si>
  <si>
    <t>HEINEMANN</t>
  </si>
  <si>
    <t>APPLE INC</t>
  </si>
  <si>
    <t>BRAMMERS ATHLETIC WAREHOUSE</t>
  </si>
  <si>
    <t>CHICK FIL A</t>
  </si>
  <si>
    <t>ERIC ARMIN INC</t>
  </si>
  <si>
    <t>ENTERPRISE RENT-A-CAR COMPANY</t>
  </si>
  <si>
    <t>ETA/HAND2MIND</t>
  </si>
  <si>
    <t>OREILLY AUTOMOTIVE INC</t>
  </si>
  <si>
    <t>GRAINGER INC</t>
  </si>
  <si>
    <t>H C D E</t>
  </si>
  <si>
    <t>HOME DEPOT CREDIT SERVICES</t>
  </si>
  <si>
    <t>HOUSTON GRADUATION CENTER INC</t>
  </si>
  <si>
    <t>JASON'S DELI- DELI MGMT DEPT 271</t>
  </si>
  <si>
    <t>NASCO</t>
  </si>
  <si>
    <t>HOUSTON PIZZA VENTURE LP</t>
  </si>
  <si>
    <t>SAM'S CLUB DIRECT</t>
  </si>
  <si>
    <t>SCHOLASTIC INC</t>
  </si>
  <si>
    <t>SPARKLETTS AND SIERRA SPRINGS</t>
  </si>
  <si>
    <t>SPRINT WASTE SERVICES LP</t>
  </si>
  <si>
    <t>WEST POINT</t>
  </si>
  <si>
    <t>BANK OF AMERICA</t>
  </si>
  <si>
    <t>CENTERPOINT ENERGY</t>
  </si>
  <si>
    <t>JOHNSTONE SUPPLY</t>
  </si>
  <si>
    <t>LOWE'S</t>
  </si>
  <si>
    <t>RICEWOOD M U D</t>
  </si>
  <si>
    <t>CONSOLIDATED COMMUNICATIONS</t>
  </si>
  <si>
    <t>PBK INC</t>
  </si>
  <si>
    <t>COSTCO WHOLESALE CORPORATION</t>
  </si>
  <si>
    <t>DURA PIER FACILITIES SERVICES LTD</t>
  </si>
  <si>
    <t>CAROLINA BIOLOGICAL SUPPLY COMPANY</t>
  </si>
  <si>
    <t>WEST MEMORIAL MUD</t>
  </si>
  <si>
    <t>OFFICE DEPOT</t>
  </si>
  <si>
    <t>SLPC INC</t>
  </si>
  <si>
    <t>HARRIS CO TAX ASSESSOR-COLLECTOR</t>
  </si>
  <si>
    <t>CHALKS TRUCK PARTS INC</t>
  </si>
  <si>
    <t>BARNES &amp; NOBLE INC</t>
  </si>
  <si>
    <t>GOLBOWS GARAGE INC</t>
  </si>
  <si>
    <t>KATY ISD BI-WEEKLY PAYROLL</t>
  </si>
  <si>
    <t>KATY ISD BI-WEEKLY WITHHOLDING</t>
  </si>
  <si>
    <t>KATY ISD SEMI-MONTHLY PAYROLL</t>
  </si>
  <si>
    <t>KATY ISD SEMI-MONTHLY WITHHOLDINGS</t>
  </si>
  <si>
    <t>Total Current Month's Checks</t>
  </si>
  <si>
    <t>CERAMIC STORE OF HOUSTON LLC</t>
  </si>
  <si>
    <t>PEDRO LOAISIGA</t>
  </si>
  <si>
    <t>CITY OF KATY WATER DEPT</t>
  </si>
  <si>
    <t>LONGHORN BUS SALES</t>
  </si>
  <si>
    <t>BAKER DISTRIBUTING CO</t>
  </si>
  <si>
    <t>STUDENT ACTIVITY EXP</t>
  </si>
  <si>
    <t>OTHER CONTRACTED SRVCS</t>
  </si>
  <si>
    <t>FOOD-FOOD SVCES ONLY</t>
  </si>
  <si>
    <t>GENERAL SUPPLIES</t>
  </si>
  <si>
    <t>OTHER READING MATLS</t>
  </si>
  <si>
    <t>OTHER MAINT SUPPLIES</t>
  </si>
  <si>
    <t>EMPLYE-REGISTRATION</t>
  </si>
  <si>
    <t>DUES</t>
  </si>
  <si>
    <t>BUILDING CNSTR.</t>
  </si>
  <si>
    <t>CONTRACT MAINTENANCE &amp; REPAIR</t>
  </si>
  <si>
    <t>TRACKABLE TECH &lt;$5000</t>
  </si>
  <si>
    <t>ALL OTHER RENTAL</t>
  </si>
  <si>
    <t>FEES-BUILDINGS</t>
  </si>
  <si>
    <t>AWARDS/INCENTIVES/APPRECIATION</t>
  </si>
  <si>
    <t>INVENTORY-WAREHOUSE</t>
  </si>
  <si>
    <t>TESTING MATERIALS</t>
  </si>
  <si>
    <t>PREPARED MEDIA</t>
  </si>
  <si>
    <t>OTHER OPERATING EXP</t>
  </si>
  <si>
    <t>BUILDING IMPROV.</t>
  </si>
  <si>
    <t>FEES</t>
  </si>
  <si>
    <t>EMPLYE-ROOM/BRD</t>
  </si>
  <si>
    <t>POSTAGE</t>
  </si>
  <si>
    <t>TRAVEL-STUDENT</t>
  </si>
  <si>
    <t>WATER</t>
  </si>
  <si>
    <t>EMPLYE-MILEAGE</t>
  </si>
  <si>
    <t>TELEPHONE/FAX</t>
  </si>
  <si>
    <t>PROFESSIONAL SERVICES-LICENSED</t>
  </si>
  <si>
    <t>VEHICLE SUPPLIES &amp; FUEL</t>
  </si>
  <si>
    <t>GAS</t>
  </si>
  <si>
    <t>OTHER UTILITIES</t>
  </si>
  <si>
    <t>PAYROLL WITHHOLDINGS</t>
  </si>
  <si>
    <t>Description</t>
  </si>
  <si>
    <t xml:space="preserve">     spacer</t>
  </si>
  <si>
    <t>PROBILLING &amp; FUNDING SERVICE</t>
  </si>
  <si>
    <t>PRINTING</t>
  </si>
  <si>
    <t>AMC MUSIC LLC</t>
  </si>
  <si>
    <t>CITY OF FULSHEAR</t>
  </si>
  <si>
    <t>IDENTISYS INC</t>
  </si>
  <si>
    <t>SCHOOL LIFE</t>
  </si>
  <si>
    <t>KURZ AND COMPANY</t>
  </si>
  <si>
    <t>ELLIOTT ELECTRIC SUPPLY INC</t>
  </si>
  <si>
    <t>OTC BRANDS INC</t>
  </si>
  <si>
    <t>COASTAL WELDING SUPPLY INC.</t>
  </si>
  <si>
    <t>BSN SPORTS LLC</t>
  </si>
  <si>
    <t>RICOH USA INC</t>
  </si>
  <si>
    <t>TASBO</t>
  </si>
  <si>
    <t>HARRIS COUNTY MUD 71</t>
  </si>
  <si>
    <t>FORT BEND MUD 124</t>
  </si>
  <si>
    <t>HARRIS COUNTY MUD #449</t>
  </si>
  <si>
    <t>BOUND TO STAY BOUND BOOKS INC</t>
  </si>
  <si>
    <t>JOHNSON CONTROLS</t>
  </si>
  <si>
    <t>CITY SUPPLY CO INC</t>
  </si>
  <si>
    <t>HUNTON TRANE SERVICES</t>
  </si>
  <si>
    <t>PAYROLL</t>
  </si>
  <si>
    <t>BROOKSIDE EQUIPMENT SALES INC</t>
  </si>
  <si>
    <t>COCA COLA SOUTHWEST BEVERAGES LLC</t>
  </si>
  <si>
    <t>FERGUSON ENTERPRISES INC</t>
  </si>
  <si>
    <t>HEB CREDIT RECEIVABLES DEPT 308</t>
  </si>
  <si>
    <t>VERIZON WIRELESS MESSAGING SERVICES</t>
  </si>
  <si>
    <t>AMAZON CAPITAL SERVICES</t>
  </si>
  <si>
    <t>FLINN SCIENTIFIC INC</t>
  </si>
  <si>
    <t>SOUTHERN TIRE MART</t>
  </si>
  <si>
    <t>ASCD</t>
  </si>
  <si>
    <t>EWING IRRIGATION</t>
  </si>
  <si>
    <t>MULTIVISTA</t>
  </si>
  <si>
    <t>PETSMART</t>
  </si>
  <si>
    <t>SOUTHWEST TEXAS EQUIPMENT</t>
  </si>
  <si>
    <t>EMANUEL FLORES</t>
  </si>
  <si>
    <t>HD SUPPLY FACILITIES</t>
  </si>
  <si>
    <t>HURRICANE ELECTRIC LLC</t>
  </si>
  <si>
    <t>VLK ARCHITECTS INC</t>
  </si>
  <si>
    <t>WEST HARRIS CO MUD #7</t>
  </si>
  <si>
    <t>CONSOLIDATED ELECTRICAL DISTRIBUTORS INC</t>
  </si>
  <si>
    <t>HARRIS COUNTY UD #6</t>
  </si>
  <si>
    <t>WEST HARRIS COUNTY MUD 17</t>
  </si>
  <si>
    <t>LAS MANANITAS MEXICAN RESTAURANT INC</t>
  </si>
  <si>
    <t>BLICK ART MATERIALS</t>
  </si>
  <si>
    <t>ADDICKS UTILITY DISTRICT</t>
  </si>
  <si>
    <t>J.W. PEPPER AND SON INC</t>
  </si>
  <si>
    <t>SEBCO BOOKS</t>
  </si>
  <si>
    <t>CINCO MUD #3</t>
  </si>
  <si>
    <t>MELISSA CLARK</t>
  </si>
  <si>
    <t>FORT BEND COUNTY MUD #151</t>
  </si>
  <si>
    <t>MEMORIAL MUD</t>
  </si>
  <si>
    <t>SPECIALIZED ASSESSMENT AND CONSULTING</t>
  </si>
  <si>
    <t>WESTON MUD</t>
  </si>
  <si>
    <t>CIMARRON M U D</t>
  </si>
  <si>
    <t>GEORGE TURNER</t>
  </si>
  <si>
    <t>NORTH FORT BEND WATER AUTHORITY</t>
  </si>
  <si>
    <t>UNITED RENTALS (NORTH AMERICA) INC</t>
  </si>
  <si>
    <t>ESC FEES REGION IV</t>
  </si>
  <si>
    <t>ELECTRICITY</t>
  </si>
  <si>
    <t>DEFERRED CHARGES</t>
  </si>
  <si>
    <t>TEXAS TRUCK CENTERS</t>
  </si>
  <si>
    <t>KATHRYN SHIELDS</t>
  </si>
  <si>
    <t>LISLE VIOLIN SHOP</t>
  </si>
  <si>
    <t>ANDREW VO</t>
  </si>
  <si>
    <t>FORT BEND HERALD</t>
  </si>
  <si>
    <t>HERITAGE FOOD SERVICE GROUP INC</t>
  </si>
  <si>
    <t>BUTLER BUSINESS PRODUCTS LLC</t>
  </si>
  <si>
    <t>MANUEL VERA</t>
  </si>
  <si>
    <t>FASTENAL COMPANY</t>
  </si>
  <si>
    <t>HASTA LA PASTA</t>
  </si>
  <si>
    <t>ACME ARCHITECTURAL HARDWARE INC</t>
  </si>
  <si>
    <t>FASTSIGNS</t>
  </si>
  <si>
    <t>INTERFACING COMPANY OF TEXAS INC</t>
  </si>
  <si>
    <t>NETSYNC NETWORK SOLUTIONS</t>
  </si>
  <si>
    <t>ABER FENCE AND SUPPLY CO</t>
  </si>
  <si>
    <t>REALLY GOOD STUFF LLC</t>
  </si>
  <si>
    <t>MUSIC &amp; ARTS</t>
  </si>
  <si>
    <t>DLB BOOKS INC</t>
  </si>
  <si>
    <t>GANDY INK</t>
  </si>
  <si>
    <t>PYRAMID SCHOOL PRODUCTS</t>
  </si>
  <si>
    <t>SIENERGY LP</t>
  </si>
  <si>
    <t>HARRIS COUNTY TREASURER</t>
  </si>
  <si>
    <t>M P FRY LLC</t>
  </si>
  <si>
    <t>B &amp; B LOCKSMITHS</t>
  </si>
  <si>
    <t>VINCE VERRETT</t>
  </si>
  <si>
    <t>CINCO MUD #2</t>
  </si>
  <si>
    <t>MICHAEL HINES</t>
  </si>
  <si>
    <t>NATIONAL FFA ORGANIZATION</t>
  </si>
  <si>
    <t>MENTORING MINDS LP</t>
  </si>
  <si>
    <t>MEDCO SUPPLY COMPANY</t>
  </si>
  <si>
    <t>APPLE GLASS AND TRIM</t>
  </si>
  <si>
    <t>STRATEGIC FILTRATION INC</t>
  </si>
  <si>
    <t>STAT REQUIRED PUBLIC NOTICES</t>
  </si>
  <si>
    <t>AMY MOREHEAD</t>
  </si>
  <si>
    <t>KRISTEN WELK-MOOLCHAN</t>
  </si>
  <si>
    <t>MUSIC IN MOTION</t>
  </si>
  <si>
    <t>COMPLETE BOOK &amp; MEDIA</t>
  </si>
  <si>
    <t>PANERA LLC</t>
  </si>
  <si>
    <t>CENTRIFUGAL PUMP &amp; MOTOR REPAIR</t>
  </si>
  <si>
    <t>GALLS PARENT HOLDINGS LLC</t>
  </si>
  <si>
    <t>PETROLEUM TRADERS CORPORATION</t>
  </si>
  <si>
    <t>SALAS OBRIEN HOLDINGS INC</t>
  </si>
  <si>
    <t>SCHOLASTIC BOOK FAIRS INC</t>
  </si>
  <si>
    <t>ULINE</t>
  </si>
  <si>
    <t>CITY OF HOUSTON</t>
  </si>
  <si>
    <t>DIRECT ENERGY BUSINESS</t>
  </si>
  <si>
    <t>EDUCATIONAL TESTING SERVICE</t>
  </si>
  <si>
    <t>LEAD4WARD LLC</t>
  </si>
  <si>
    <t>HARRIS COUNTY MUD 495</t>
  </si>
  <si>
    <t>JOHNSON SUPPLY</t>
  </si>
  <si>
    <t>WARDS SCIENCE</t>
  </si>
  <si>
    <t>CICIS PIZZA #724</t>
  </si>
  <si>
    <t>CURRICULUM ASSOCIATES LLC</t>
  </si>
  <si>
    <t>CARBONHOUSE INC</t>
  </si>
  <si>
    <t>JERRY WILLIAMS</t>
  </si>
  <si>
    <t>KATY INSURANCE AGENCY INC</t>
  </si>
  <si>
    <t>E R FLEMING ENTERPRISES</t>
  </si>
  <si>
    <t>MIDAMERICAN ENERGY SERVICES LLC</t>
  </si>
  <si>
    <t>BONDING EXPENSES</t>
  </si>
  <si>
    <t>ALERT SERVICES INC</t>
  </si>
  <si>
    <t>EDUCATIONAL PRODUCTS INC</t>
  </si>
  <si>
    <t>KARLA OJEDA</t>
  </si>
  <si>
    <t>MARISA PUERTA</t>
  </si>
  <si>
    <t>LESLIES SWIMMING POOL SUPPLIES</t>
  </si>
  <si>
    <t>GRAYBAR</t>
  </si>
  <si>
    <t>MAXIM HEALTHCARE SERVICES INC</t>
  </si>
  <si>
    <t>CYNTHIA SIPPERLY</t>
  </si>
  <si>
    <t>FUELMAN</t>
  </si>
  <si>
    <t>TIFCO INDUSTRIES</t>
  </si>
  <si>
    <t>WYLIE CONSULTING ENGINEERS</t>
  </si>
  <si>
    <t>L J POWER INC</t>
  </si>
  <si>
    <t>SWANK MOVIE LICENSING USA</t>
  </si>
  <si>
    <t>CYPRESS LAWN &amp; TURF EQUIPMENT INC</t>
  </si>
  <si>
    <t>PITNEY BOWES GLOBAL FINANCIAL SVCS</t>
  </si>
  <si>
    <t>YELLOWSTONE LANDSCAPE - CENTRAL INC</t>
  </si>
  <si>
    <t>ALL OUT GRAPHICS LLC</t>
  </si>
  <si>
    <t>DIRECTOR'S CHOICE INC</t>
  </si>
  <si>
    <t>PURPLE PEAR PROMOTIONAL PRODUCTS</t>
  </si>
  <si>
    <t>UNIFIRST HOLDINGS INC</t>
  </si>
  <si>
    <t>ADRIENNE THOMPSON</t>
  </si>
  <si>
    <t>DAWN LEDGERWOOD</t>
  </si>
  <si>
    <t>MARY BOISEN</t>
  </si>
  <si>
    <t>RONALD SMITH</t>
  </si>
  <si>
    <t>INFRAMARK LLC</t>
  </si>
  <si>
    <t>RAINBOW WATER PURIFICATION</t>
  </si>
  <si>
    <t>BROOKSHIRE BROTHERS LTD</t>
  </si>
  <si>
    <t>BRANDYN RICHARD</t>
  </si>
  <si>
    <t>EWELL EDUCATIONAL SERVICES INC</t>
  </si>
  <si>
    <t>LAKE PRO INC</t>
  </si>
  <si>
    <t>FISHER SCIENTIFIC CO</t>
  </si>
  <si>
    <t>LUCKS MUSIC LIBRARY</t>
  </si>
  <si>
    <t>PINNACLE MEDICAL MANAGEMENT CORP</t>
  </si>
  <si>
    <t>U S BANK PARS ACCOUNT 6746022500</t>
  </si>
  <si>
    <t>BLUE WILLOW BOOKSHOP</t>
  </si>
  <si>
    <t>DIPPIN DOTS ICE CREAM</t>
  </si>
  <si>
    <t>CICIS PIZZA</t>
  </si>
  <si>
    <t>EAN SERVICES LLC</t>
  </si>
  <si>
    <t>R &amp; R CINCO DONUTS INC</t>
  </si>
  <si>
    <t>RENTALS RECEIVABLE</t>
  </si>
  <si>
    <t>LEGAL SETTLEMENT</t>
  </si>
  <si>
    <t>GULF COAST PAPER COMPANY INC</t>
  </si>
  <si>
    <t>HUMBLE ISD ATHLETICS</t>
  </si>
  <si>
    <t>BLENDER DIRECT</t>
  </si>
  <si>
    <t>CICI'S PIZZA #432</t>
  </si>
  <si>
    <t>CARMEN GALLEGO</t>
  </si>
  <si>
    <t>GEORGE BRANDON</t>
  </si>
  <si>
    <t>HSIU-JEN CHANG</t>
  </si>
  <si>
    <t>HOLDERS PEST SOLUTIONS</t>
  </si>
  <si>
    <t>MAYDE CREEK MUD</t>
  </si>
  <si>
    <t>PITSCO EDUCATION</t>
  </si>
  <si>
    <t>POCKET NURSE ENTERPRISES INC</t>
  </si>
  <si>
    <t>TEXAS LIBRARY ASSOC</t>
  </si>
  <si>
    <t>GINA DAGOSTINO</t>
  </si>
  <si>
    <t>STEPHEN GRANT</t>
  </si>
  <si>
    <t>MIDWEST TECHNOLOGY PRODUCTS</t>
  </si>
  <si>
    <t>SIERRA STAGE COACHES INC</t>
  </si>
  <si>
    <t>BRAZOS FOREST PRODUCTS</t>
  </si>
  <si>
    <t>CLINICAL COMMUNICATIONS L P</t>
  </si>
  <si>
    <t>TRIDENT BEVERAGE INC</t>
  </si>
  <si>
    <t>PERIPOLE INC</t>
  </si>
  <si>
    <t>BND FDS FURN EQUIP&amp;STFR&lt; $5000</t>
  </si>
  <si>
    <t>FURN EQUIP &amp; SOFTW OVER $5000</t>
  </si>
  <si>
    <t>LAND IMPROVEMENTS (DEPRECIABLE</t>
  </si>
  <si>
    <t>TRANS NOT TO/FROM SCHOOL</t>
  </si>
  <si>
    <t>FOOD SVCES NON-FOOD</t>
  </si>
  <si>
    <t>OTHER LAND COSTS (NON DEPR)</t>
  </si>
  <si>
    <t>Total All Prior Months' Checks for 2019-2020</t>
  </si>
  <si>
    <t>Total Year to Date Checks for 2019-2020</t>
  </si>
  <si>
    <t>CINCO MUD #10</t>
  </si>
  <si>
    <t>JUNIOR LIBRARY GUILD</t>
  </si>
  <si>
    <t>MORRISON SUPPLY COMPANY LLC</t>
  </si>
  <si>
    <t>MSC INDUSTRIAL SUPPLY CO</t>
  </si>
  <si>
    <t>TMS SOUTH</t>
  </si>
  <si>
    <t>ALLTEX WELDING SUPPLY INC</t>
  </si>
  <si>
    <t>PAUL DUNK</t>
  </si>
  <si>
    <t>DXI INDUSTRIES INC</t>
  </si>
  <si>
    <t>GULF COAST SPECIALTIES</t>
  </si>
  <si>
    <t>HEALTH MUSEUM</t>
  </si>
  <si>
    <t>KOLACHE FACTORY INC</t>
  </si>
  <si>
    <t>JARED LITTLETON</t>
  </si>
  <si>
    <t>MAA AMERICAN MATHEMATICS COMPETITIO</t>
  </si>
  <si>
    <t>FLORAL SERVICE INC</t>
  </si>
  <si>
    <t>DEANAN GOURMET POPCORN</t>
  </si>
  <si>
    <t>NOEMI ORELLANA</t>
  </si>
  <si>
    <t>QEP INCORPORATED</t>
  </si>
  <si>
    <t>AELYNN RENEE RODRIGUEZ</t>
  </si>
  <si>
    <t>TENNIS EXPRESS LP</t>
  </si>
  <si>
    <t>BOOKSOURCE</t>
  </si>
  <si>
    <t>UNIVERSITY OF TEXAS HEALTH SCIENCE CENTER</t>
  </si>
  <si>
    <t>HIGH FIVE SPORTSWEAR LLC</t>
  </si>
  <si>
    <t>CALEB M BONDS</t>
  </si>
  <si>
    <t>CLAUDIA BUENTELLO</t>
  </si>
  <si>
    <t>CUSTOMINK.COM</t>
  </si>
  <si>
    <t>KATHRYN STONE</t>
  </si>
  <si>
    <t>LINDA CRAIG</t>
  </si>
  <si>
    <t>CRAIG FISHER</t>
  </si>
  <si>
    <t>DURINDA GARDNER</t>
  </si>
  <si>
    <t>ELIZABETH BOOTH</t>
  </si>
  <si>
    <t>JACLYN CLEMENTS</t>
  </si>
  <si>
    <t>KELLY KANSAS</t>
  </si>
  <si>
    <t>KATY BUTANE</t>
  </si>
  <si>
    <t>KATY FLOWERS</t>
  </si>
  <si>
    <t>MEDPERM PLACEMENT INC</t>
  </si>
  <si>
    <t>PENN STATE INDUSTRIES</t>
  </si>
  <si>
    <t>PIRAINO CONSULTING INC</t>
  </si>
  <si>
    <t>TEXAS GENERAL LAND OFFICE</t>
  </si>
  <si>
    <t>KENDRA CHRISTY</t>
  </si>
  <si>
    <t>ROBERT MORENO</t>
  </si>
  <si>
    <t>TRAM NGHIEM</t>
  </si>
  <si>
    <t>SOCCER 4 ALL INC</t>
  </si>
  <si>
    <t>SOLIANT HEALTH</t>
  </si>
  <si>
    <t>KELLY HILL</t>
  </si>
  <si>
    <t>MARTESA WELCH</t>
  </si>
  <si>
    <t>REBECCA GALYEN</t>
  </si>
  <si>
    <t>SHARONDO HOUSTON</t>
  </si>
  <si>
    <t>STACY J LACOUR</t>
  </si>
  <si>
    <t>THE LETCO GROUP LLC</t>
  </si>
  <si>
    <t>ATHLETIC REVENUE</t>
  </si>
  <si>
    <t>WILLIAM V MACGILL &amp; COMPANY</t>
  </si>
  <si>
    <t>PRAXAIR DISTRIBUTION INC</t>
  </si>
  <si>
    <t>PPG ARCHITECTURAL FINISHES</t>
  </si>
  <si>
    <t>ACCO BRANDS USA</t>
  </si>
  <si>
    <t>BATTERIES PLUS BULBS</t>
  </si>
  <si>
    <t>WILLIAM LEE BRILEY JR</t>
  </si>
  <si>
    <t>MONTE K BROWN</t>
  </si>
  <si>
    <t>CINCO MUD #7</t>
  </si>
  <si>
    <t>CINCO SOUTHWEST MUD #3</t>
  </si>
  <si>
    <t>CINCO SOUTHWEST MUD #4</t>
  </si>
  <si>
    <t>DECKER INC</t>
  </si>
  <si>
    <t>CAROLINE MCCULLARS</t>
  </si>
  <si>
    <t>CHIHARU ALLEN</t>
  </si>
  <si>
    <t>CHRISTINA STEWART</t>
  </si>
  <si>
    <t>CHRISTOPHER COPE</t>
  </si>
  <si>
    <t>DARLENE BATES</t>
  </si>
  <si>
    <t>ELISABETH PHILLIPS</t>
  </si>
  <si>
    <t>GEORGE ARCHER</t>
  </si>
  <si>
    <t>MICHAEL WARNER</t>
  </si>
  <si>
    <t>SALLY SCHWARTZEL</t>
  </si>
  <si>
    <t>SANDRA THOMAS</t>
  </si>
  <si>
    <t>EVOLVE HOLDINGS INC</t>
  </si>
  <si>
    <t>FRY ROAD MUD</t>
  </si>
  <si>
    <t>GRAND LAKES MUD #2</t>
  </si>
  <si>
    <t>KENDRICK JOHNSON</t>
  </si>
  <si>
    <t>MICHELLE S JORDAN</t>
  </si>
  <si>
    <t>KIM NEAL &amp; ASSOCIATES</t>
  </si>
  <si>
    <t>MAIN EVENT ENTERTAINMENT LP</t>
  </si>
  <si>
    <t>MASON CREEK U D</t>
  </si>
  <si>
    <t>VERONICA MONARREZ</t>
  </si>
  <si>
    <t>PANERA BREAD</t>
  </si>
  <si>
    <t>ROBOTICS EDUCATION &amp; COMPETITION FOUNDATION INC</t>
  </si>
  <si>
    <t>WILLIAM R RULE II</t>
  </si>
  <si>
    <t>SAMS LIMOUSINE &amp; TRANSPORTATION INC</t>
  </si>
  <si>
    <t>SCHOOL NURSE SUPPLY INC</t>
  </si>
  <si>
    <t>JON E C SCHUHMANN JR</t>
  </si>
  <si>
    <t>STAFF DEVELOPMENT WORKSHOPS INC</t>
  </si>
  <si>
    <t>TCTELA</t>
  </si>
  <si>
    <t>WALTER JOSEPH TERRY JR</t>
  </si>
  <si>
    <t>BEVERLY A WANNER</t>
  </si>
  <si>
    <t>WEST MUSIC COMPANY INC</t>
  </si>
  <si>
    <t>WHATS POPPIN POPCORN LLC</t>
  </si>
  <si>
    <t>THOMAS SCOTT EGGLESTON WOOLDRIDGE</t>
  </si>
  <si>
    <t>ABECEDARIAN ABC LLC</t>
  </si>
  <si>
    <t>ATHLETIC SUPPLY INC</t>
  </si>
  <si>
    <t>AVAIL SOLUTIONS INC</t>
  </si>
  <si>
    <t>AVEANNA HEALTHCARE</t>
  </si>
  <si>
    <t>DAKTRONICS INC</t>
  </si>
  <si>
    <t>MELINDA UTLEY</t>
  </si>
  <si>
    <t>AMANDA BENEDICK</t>
  </si>
  <si>
    <t>ERINN HENGST</t>
  </si>
  <si>
    <t>FELICIA SHEEDY</t>
  </si>
  <si>
    <t>KRISTI HONORE</t>
  </si>
  <si>
    <t>KRISTIE WOODARD</t>
  </si>
  <si>
    <t>LINDA BOSTIAN</t>
  </si>
  <si>
    <t>MELODY SCHLUER</t>
  </si>
  <si>
    <t>MIA ZEIGLER</t>
  </si>
  <si>
    <t>VERONICA ALLEN</t>
  </si>
  <si>
    <t>JIMMY JOHNS</t>
  </si>
  <si>
    <t>THE MASTER TEACHER</t>
  </si>
  <si>
    <t>THE PLAYWELL GROUP INC</t>
  </si>
  <si>
    <t>TAYLOR PUBLISHING COMPANY</t>
  </si>
  <si>
    <t>WILLOW FORK COUNTRY CLUB</t>
  </si>
  <si>
    <t>JERRY BOYD</t>
  </si>
  <si>
    <t>CREATIVE AWARDS &amp; TROPHIES</t>
  </si>
  <si>
    <t>EDGENUITY INC</t>
  </si>
  <si>
    <t>AMY WITHERS</t>
  </si>
  <si>
    <t>EDWARD B LYON</t>
  </si>
  <si>
    <t>MAIN STREET THEATER</t>
  </si>
  <si>
    <t>MU ALPHA THETA</t>
  </si>
  <si>
    <t>TANA J VALLONE</t>
  </si>
  <si>
    <t>ELECTION EXPENSE</t>
  </si>
  <si>
    <t>TUITION AND TRANSFER PAYMENTS</t>
  </si>
  <si>
    <t>GUARDIAN REPAIR &amp; PARTS</t>
  </si>
  <si>
    <t>FIRETRON INC</t>
  </si>
  <si>
    <t>ADVANCED GRAPHICS</t>
  </si>
  <si>
    <t>SOUTHWEST PRECISION PRINTERS AND ASSOCIATES LP</t>
  </si>
  <si>
    <t>THE VILLAGE SCHOOL</t>
  </si>
  <si>
    <t>AMERICAN TIME</t>
  </si>
  <si>
    <t>AVINEXT</t>
  </si>
  <si>
    <t>CHAMPIONSHIP TROPHIES</t>
  </si>
  <si>
    <t>CINCO SOUTHWEST MUD 1</t>
  </si>
  <si>
    <t>JOANNE LOWE</t>
  </si>
  <si>
    <t>CATHERINE WOOD</t>
  </si>
  <si>
    <t>CELIA ORCUTT</t>
  </si>
  <si>
    <t>JESSICA VALLE</t>
  </si>
  <si>
    <t>LYNDA THIGPEN</t>
  </si>
  <si>
    <t>MARIA MCCORMICK</t>
  </si>
  <si>
    <t>PATRICIA REYNOLDS</t>
  </si>
  <si>
    <t>TAMMI WILHELM</t>
  </si>
  <si>
    <t>MARYANN FANTY</t>
  </si>
  <si>
    <t>FORT BEND MUD #58</t>
  </si>
  <si>
    <t>FORT BEND COUNTY MUD # 57</t>
  </si>
  <si>
    <t>ARTURO GOMEZ</t>
  </si>
  <si>
    <t>HARRIS COUNTY MUD 81</t>
  </si>
  <si>
    <t>HOUSTON CHRONICLE</t>
  </si>
  <si>
    <t>MAC HAIK FORD</t>
  </si>
  <si>
    <t>NOTTINGHAM COUNTRY MUD</t>
  </si>
  <si>
    <t>TRANSCENDENT AV SERVICES LLC</t>
  </si>
  <si>
    <t>UIL MUSIC REGION 23</t>
  </si>
  <si>
    <t>UNITED GRAPHICS</t>
  </si>
  <si>
    <t>AATSP</t>
  </si>
  <si>
    <t>THE BANK OF NEW YORK MELLON</t>
  </si>
  <si>
    <t>WILLIAM H BARNES III</t>
  </si>
  <si>
    <t>CIRCLE SAW BUILDERS SUPPLY INC</t>
  </si>
  <si>
    <t>CITADEL ON KIRBY CATERING LLC</t>
  </si>
  <si>
    <t>CY FAIR ISD ATHLETICS</t>
  </si>
  <si>
    <t>DEALERS ELECTRICAL SUPPLY</t>
  </si>
  <si>
    <t>MAYURA S DON DISSANAYAKA</t>
  </si>
  <si>
    <t>AMY BROCHHAUSEN</t>
  </si>
  <si>
    <t>ELLEN ADAMS</t>
  </si>
  <si>
    <t>KIMBERLY HANNAN</t>
  </si>
  <si>
    <t>KRISTIE MOORE</t>
  </si>
  <si>
    <t>BEATRIZ MARTINEZ</t>
  </si>
  <si>
    <t>JASON SOWDERS</t>
  </si>
  <si>
    <t>KRISTI BOURQUE</t>
  </si>
  <si>
    <t>NANCY HARRELL</t>
  </si>
  <si>
    <t>PATRICIA SULLIVAN</t>
  </si>
  <si>
    <t>WHITNEY BRUCE</t>
  </si>
  <si>
    <t>JUAN C MACHUCA</t>
  </si>
  <si>
    <t>MCKENNA CONTRACTING INC</t>
  </si>
  <si>
    <t>OZARK DELIGHT CANDY COMPANY INC</t>
  </si>
  <si>
    <t>PALOS SPORTS INC</t>
  </si>
  <si>
    <t>RICE UNIVERSITY</t>
  </si>
  <si>
    <t>SEIDLITZ EDUCATION LLC</t>
  </si>
  <si>
    <t>STENHOUSE PUBLISHERS</t>
  </si>
  <si>
    <t>VOSS ELECTRIC COMPANY</t>
  </si>
  <si>
    <t>X-RAY LOCATING SERVICES INC</t>
  </si>
  <si>
    <t>CONNOLLY DANCE ARTS</t>
  </si>
  <si>
    <t>BLESSINGTON FARMS LLC</t>
  </si>
  <si>
    <t>DARLENE RANKIN</t>
  </si>
  <si>
    <t>JAN FORD</t>
  </si>
  <si>
    <t>DEBBIE RUSSELL</t>
  </si>
  <si>
    <t>JESSE AVILA</t>
  </si>
  <si>
    <t>NORMA VEGUILLA MARTINEZ</t>
  </si>
  <si>
    <t>ENERGY TRAINING ASSOCIATES</t>
  </si>
  <si>
    <t>ENGINEERED AIR BALANCE CO INC</t>
  </si>
  <si>
    <t>RODNEY GLASPER II</t>
  </si>
  <si>
    <t>BENJAMIN GONZALEZ</t>
  </si>
  <si>
    <t>ABE HOFFMAN</t>
  </si>
  <si>
    <t>INFOARMOR INC</t>
  </si>
  <si>
    <t>DIMAS MEDINA</t>
  </si>
  <si>
    <t>MFAC LLC</t>
  </si>
  <si>
    <t>MILAM &amp; CO PAINTING INC.</t>
  </si>
  <si>
    <t>JOHN OLSON</t>
  </si>
  <si>
    <t>PENDERS MUSIC CO</t>
  </si>
  <si>
    <t>TAYLOR PRINTZ</t>
  </si>
  <si>
    <t>PROMAXIMA MFG LTD</t>
  </si>
  <si>
    <t>DONE REYNDERS-HERNANDEZ</t>
  </si>
  <si>
    <t>SEAN RYAN</t>
  </si>
  <si>
    <t>TEACHER'S DISCOVERY</t>
  </si>
  <si>
    <t>BALFOUR CAMPUS SUPPLY HOUSTON</t>
  </si>
  <si>
    <t>CANAL TRANSLATION SERVICES</t>
  </si>
  <si>
    <t>CHICKEN SALAD CHICK</t>
  </si>
  <si>
    <t>DISTRIBUTOR OPERATIONS INC</t>
  </si>
  <si>
    <t>TAEA</t>
  </si>
  <si>
    <t>DUE STUDENT ACTIVITIES</t>
  </si>
  <si>
    <t>SICK LEAVE BONUS</t>
  </si>
  <si>
    <t>OTHER EMPLOYEE BENEFITS</t>
  </si>
  <si>
    <t>CINTAS CORPORATION 082</t>
  </si>
  <si>
    <t>B &amp; G POPCORN INC</t>
  </si>
  <si>
    <t>MARISOL ALARCON</t>
  </si>
  <si>
    <t>AMERICAN LEGION POST #164</t>
  </si>
  <si>
    <t>JAMES WALTER BEVERS</t>
  </si>
  <si>
    <t>SYLVIA BIGGETT</t>
  </si>
  <si>
    <t>COMMUNITY COFFEE LLC</t>
  </si>
  <si>
    <t>CROWN TROPHY</t>
  </si>
  <si>
    <t>DELTA T EQUIPMENT LP</t>
  </si>
  <si>
    <t>CAITLYN LOPEZ</t>
  </si>
  <si>
    <t>KELLI DAVIDSON</t>
  </si>
  <si>
    <t>MICHAEL OUELLETTE</t>
  </si>
  <si>
    <t>OVIDIO SERNA</t>
  </si>
  <si>
    <t>TAWANNA PAULINE</t>
  </si>
  <si>
    <t>WAYNE WALGER</t>
  </si>
  <si>
    <t>BRYSON FAUST</t>
  </si>
  <si>
    <t>MOHAMED FAYE</t>
  </si>
  <si>
    <t>GARYS TIRE &amp; AUTO SERVICE</t>
  </si>
  <si>
    <t>DANTHONY E JENKINS</t>
  </si>
  <si>
    <t>JOHNNYBRAVOENTERTAINMENT.COM</t>
  </si>
  <si>
    <t>LANGUAGE USA</t>
  </si>
  <si>
    <t>LEONETTI GRAPHICS INC</t>
  </si>
  <si>
    <t>JIM MARCINIEC</t>
  </si>
  <si>
    <t>MARCO'S PIZZA</t>
  </si>
  <si>
    <t>MINER LTD</t>
  </si>
  <si>
    <t>SATTERFIELD &amp; PONTIKES CONSTRUCTION INC</t>
  </si>
  <si>
    <t>PITNEY BOWES GLOBAL FINANCIAL SERVI</t>
  </si>
  <si>
    <t>MARVIN L WEBB JR</t>
  </si>
  <si>
    <t>WINFIELD SOLUTIONS LLC</t>
  </si>
  <si>
    <t>ERICA HODGES</t>
  </si>
  <si>
    <t>DOREEN MARTINEZ</t>
  </si>
  <si>
    <t>SARA GUTHRIE</t>
  </si>
  <si>
    <t>NATIONAL FRENCH CONTEST</t>
  </si>
  <si>
    <t>ACCUTEK</t>
  </si>
  <si>
    <t>BRENHAM HS FRIENDS OF GOLF</t>
  </si>
  <si>
    <t>ERICA BRYANT</t>
  </si>
  <si>
    <t>CHICK-FIL-A MORTON RANCH</t>
  </si>
  <si>
    <t>CONTROL PRODUCTS HOUSTON</t>
  </si>
  <si>
    <t>CORNISH MEDICAL ELECTRONICS CORP OF TEXAS</t>
  </si>
  <si>
    <t>KHRISTOPHER TURNER</t>
  </si>
  <si>
    <t>ROBERT RUSSELL</t>
  </si>
  <si>
    <t>SUSAN SHANK</t>
  </si>
  <si>
    <t>ZACHARY VANSELOW</t>
  </si>
  <si>
    <t>EZFUND.COM</t>
  </si>
  <si>
    <t>GCTEA</t>
  </si>
  <si>
    <t>LEUKEMIA &amp; LYMPHOMA SOCIETY</t>
  </si>
  <si>
    <t>MEADOWBROOK FARMS LP</t>
  </si>
  <si>
    <t>GALE</t>
  </si>
  <si>
    <t>NAVIANCE INC</t>
  </si>
  <si>
    <t>TEXAS OIL RANCH CORPORATION</t>
  </si>
  <si>
    <t>RAISING CANE'S RESTAURANTS LLC</t>
  </si>
  <si>
    <t>S &amp; S WORLDWIDE INC</t>
  </si>
  <si>
    <t>TASC DISTRICT 13</t>
  </si>
  <si>
    <t>THE TEXAN GROUP</t>
  </si>
  <si>
    <t>TEXAS JUMP N SPLASH</t>
  </si>
  <si>
    <t>TSBVI TEXAS SCHOOL FOR THE BLIND &amp;</t>
  </si>
  <si>
    <t>TRANSNET COMMUNICATIONS LLC</t>
  </si>
  <si>
    <t>ROSALYN WEST</t>
  </si>
  <si>
    <t>WINNING WAY SERVICES INC</t>
  </si>
  <si>
    <t>WOW! FUNDRAISING</t>
  </si>
  <si>
    <t>AMERICAN CLASSIC TOURS &amp; MUSIC FESTIVALS LLC</t>
  </si>
  <si>
    <t>BALFOUR</t>
  </si>
  <si>
    <t>CLAIM.MD INC</t>
  </si>
  <si>
    <t>CORNER BAKERY CAFE</t>
  </si>
  <si>
    <t>CHARMAINE HOBIN</t>
  </si>
  <si>
    <t>FRESH PRINTS</t>
  </si>
  <si>
    <t>CHRISTOPHER GONZALES</t>
  </si>
  <si>
    <t>HUNGRY HOWIES PIZZA &amp; SUB</t>
  </si>
  <si>
    <t>KAMICO INSTRUCTIONAL MEDIA INC</t>
  </si>
  <si>
    <t>ANDREW KRUUT</t>
  </si>
  <si>
    <t>LEANDER ISD</t>
  </si>
  <si>
    <t>NCS PEARSON INC</t>
  </si>
  <si>
    <t>NEVCO SPORTS LLC</t>
  </si>
  <si>
    <t>AIMEE NORRIS</t>
  </si>
  <si>
    <t>OAK FARMS HOUSTON</t>
  </si>
  <si>
    <t>POTBELLY SANDWICH WORKS LLC</t>
  </si>
  <si>
    <t>THE SOCCER CORNER</t>
  </si>
  <si>
    <t>ACE EDUCATIONAL SUPPLIES INC</t>
  </si>
  <si>
    <t>BLACKHORSE GOLF CLUB</t>
  </si>
  <si>
    <t>CONCORD THEATRICALS</t>
  </si>
  <si>
    <t>NELLY VACCARO</t>
  </si>
  <si>
    <t>ADAM SELTZER</t>
  </si>
  <si>
    <t>ALTON BOYCE</t>
  </si>
  <si>
    <t>CHRISTINA BORGSTEDTE</t>
  </si>
  <si>
    <t>CHRISTINE CASKEY</t>
  </si>
  <si>
    <t>CHRISTOPHER DUDLEY</t>
  </si>
  <si>
    <t>DALLAS BERGSTROM</t>
  </si>
  <si>
    <t>JAMES HERRINGTON</t>
  </si>
  <si>
    <t>JESSICA NEAL</t>
  </si>
  <si>
    <t>KAREN PLAKE</t>
  </si>
  <si>
    <t>MARK FLORES</t>
  </si>
  <si>
    <t>MIKE FLOREZ</t>
  </si>
  <si>
    <t>ROLAND GONZALES</t>
  </si>
  <si>
    <t>HELLAS CONSTRUCTION INC</t>
  </si>
  <si>
    <t>HILTON DALLAS/PARK CITIES</t>
  </si>
  <si>
    <t>LASHLEY &amp; ASSOCIATES INC</t>
  </si>
  <si>
    <t>ELIZABETH MARTIN</t>
  </si>
  <si>
    <t>POLAR BEAR TEES</t>
  </si>
  <si>
    <t>GN RESOUND</t>
  </si>
  <si>
    <t>ANTHONY JOSEPH ROMANO</t>
  </si>
  <si>
    <t>SUSAN SCARBOROUGH</t>
  </si>
  <si>
    <t>MARY ELLEN SLEDGE</t>
  </si>
  <si>
    <t>SNAP ON</t>
  </si>
  <si>
    <t>SPECTRUM CORPORATION</t>
  </si>
  <si>
    <t>TEXAS FBLA</t>
  </si>
  <si>
    <t>TEXAS STATE BOARD OF PLUMBING</t>
  </si>
  <si>
    <t>TONY TORRES</t>
  </si>
  <si>
    <t>WEST BELT SURVEYING INC</t>
  </si>
  <si>
    <t>TEANNA WILSON</t>
  </si>
  <si>
    <t>BOND FDS TECH EQ&lt;$5000</t>
  </si>
  <si>
    <t>TRAVEL-SCH.BRD.</t>
  </si>
  <si>
    <t>VEHICLES UNDER $5000</t>
  </si>
  <si>
    <t>BOND PRINCIPAL</t>
  </si>
  <si>
    <t>March 2020</t>
  </si>
  <si>
    <t>REXEL USA INC</t>
  </si>
  <si>
    <t>SUNSTATE EQUIPMENT COMPANY</t>
  </si>
  <si>
    <t>PRO-ED INC</t>
  </si>
  <si>
    <t>WORLD BOOK INC</t>
  </si>
  <si>
    <t>GIRL SCOUTS OF AMERICA- SAN JACINTO COUNCIL</t>
  </si>
  <si>
    <t>BESSIE FRANKLIN-HUERY</t>
  </si>
  <si>
    <t>MELISSA HAWKINS</t>
  </si>
  <si>
    <t>ELIZABETH SALAIZ</t>
  </si>
  <si>
    <t>PHUONG NGUYEN</t>
  </si>
  <si>
    <t>NATIONAL SOFTWARE INC</t>
  </si>
  <si>
    <t>GRISEL LOPEZ</t>
  </si>
  <si>
    <t>JENNIFER VERMILLION</t>
  </si>
  <si>
    <t>XINYI LIU</t>
  </si>
  <si>
    <t>AAA TROPHY &amp; ENGRAVING</t>
  </si>
  <si>
    <t>ACE HARDWARE CINCO RANCH</t>
  </si>
  <si>
    <t>ACE MART RESTAURANT SUPPLY CO INC</t>
  </si>
  <si>
    <t>ACME ARCHITECTURAL HARDWARE</t>
  </si>
  <si>
    <t>AUTOMATIC DATA PROCESSING INC</t>
  </si>
  <si>
    <t>ANTONIO AGUILAR</t>
  </si>
  <si>
    <t>REBEKAH ALDERFER</t>
  </si>
  <si>
    <t>ERIC ALEXANDER</t>
  </si>
  <si>
    <t>ALLPOINTS FOODSERVICE PARTS &amp; SUPPLIES INC</t>
  </si>
  <si>
    <t>TAMER ALTAHRAWI</t>
  </si>
  <si>
    <t>LEONARD AMAYA</t>
  </si>
  <si>
    <t>AMERICAN CORPORATE SERVICES OF TX INC</t>
  </si>
  <si>
    <t>ARC TEXAS</t>
  </si>
  <si>
    <t>ARGUMENT-DRIVEN INQUIRY</t>
  </si>
  <si>
    <t>BEACON BUILDING PRODUCTS</t>
  </si>
  <si>
    <t>JASON BENTLEY</t>
  </si>
  <si>
    <t>BEST WESTERN COMANCHE INN</t>
  </si>
  <si>
    <t>ROBERT BISSANT</t>
  </si>
  <si>
    <t>STEVE R BRASWELL</t>
  </si>
  <si>
    <t>BRENHAM TRACK</t>
  </si>
  <si>
    <t>BRICKS 4 KIDZ</t>
  </si>
  <si>
    <t>BUILDERS PRODUCTS INC</t>
  </si>
  <si>
    <t>CADENT EVENTS LLC</t>
  </si>
  <si>
    <t>JOHN CALHOUN</t>
  </si>
  <si>
    <t>CAMINO SERVICES LLC</t>
  </si>
  <si>
    <t>SHONTA CARTER</t>
  </si>
  <si>
    <t>CELL N TRADE</t>
  </si>
  <si>
    <t>CENTEX MICROSCOPE SERVICES</t>
  </si>
  <si>
    <t>LEVI GARRETT CHAVIS</t>
  </si>
  <si>
    <t>THE FISHER AGENCY</t>
  </si>
  <si>
    <t>CINCO MUD 14</t>
  </si>
  <si>
    <t>THE CLUB AT FALCON POINT</t>
  </si>
  <si>
    <t>JOSEPH COLEMAN</t>
  </si>
  <si>
    <t>COLLEGE BOARD</t>
  </si>
  <si>
    <t>COMMUNITY HEALTH EDUCATION SERVICES</t>
  </si>
  <si>
    <t>ROBERT H CONREY</t>
  </si>
  <si>
    <t>COVENANT COMMUNICATIONS CORP</t>
  </si>
  <si>
    <t>CROWN EQUIPMENT CORP</t>
  </si>
  <si>
    <t>BRIDGELAND HS ATHLETIC BOOSTER CLUB</t>
  </si>
  <si>
    <t>LAURA DE LA CRUZ</t>
  </si>
  <si>
    <t>DICKINSON ISD ATHLETICS</t>
  </si>
  <si>
    <t>DISTRIBAIRE INC</t>
  </si>
  <si>
    <t>DRYMALLA CONSTRUCTION COMPANY INC</t>
  </si>
  <si>
    <t>DUDE SOLUTIONS INC</t>
  </si>
  <si>
    <t>EANES INDEPENDENT SCHOOL DISTRICT</t>
  </si>
  <si>
    <t>EBS HEALTHCARE INC</t>
  </si>
  <si>
    <t>EDUPHORIA! INCORPORATED</t>
  </si>
  <si>
    <t>ELEMENTARY MIND MISSIONS LLC</t>
  </si>
  <si>
    <t>SHAUNA RENAE ELLER</t>
  </si>
  <si>
    <t>DEWALLACE ELLISON</t>
  </si>
  <si>
    <t>EMBASSY SUITES S ANTONIO RIVERWALK</t>
  </si>
  <si>
    <t>ANN LALIME</t>
  </si>
  <si>
    <t>BRITTANY THOMPSON</t>
  </si>
  <si>
    <t>DAWANA LEE</t>
  </si>
  <si>
    <t>HOLLY DATWYLER</t>
  </si>
  <si>
    <t>MICHELLE HARRISON</t>
  </si>
  <si>
    <t>NORMA LEDESMA CAMACHO</t>
  </si>
  <si>
    <t>ABIGAIL WUNNEBURGER</t>
  </si>
  <si>
    <t>AISHA BARNES</t>
  </si>
  <si>
    <t>ALYSSA PLUMB</t>
  </si>
  <si>
    <t>AMBER GRUNDER</t>
  </si>
  <si>
    <t>AMY WOLFF</t>
  </si>
  <si>
    <t>ANDREA MION</t>
  </si>
  <si>
    <t>ANGELA LEDFORD</t>
  </si>
  <si>
    <t>ANNE HEDMAN</t>
  </si>
  <si>
    <t>APRIL BURDETTE</t>
  </si>
  <si>
    <t>ASHLEY PEVETO</t>
  </si>
  <si>
    <t>CAROL STOLTMAN</t>
  </si>
  <si>
    <t>CAROLINA CONN</t>
  </si>
  <si>
    <t>CARON BLAKE</t>
  </si>
  <si>
    <t>CARROLL ADAMS</t>
  </si>
  <si>
    <t>CELESTE BODE</t>
  </si>
  <si>
    <t>CELESTE GALLEGOS</t>
  </si>
  <si>
    <t>CHRISTINA TSCHAUNER</t>
  </si>
  <si>
    <t>CLIFF SCROGIN</t>
  </si>
  <si>
    <t>CRISTINA FARIS</t>
  </si>
  <si>
    <t>CRYSTALYNN COLLINS</t>
  </si>
  <si>
    <t>CYDNEY TAYLOR</t>
  </si>
  <si>
    <t>CYNTHIA TABOR</t>
  </si>
  <si>
    <t>DAVID CROCKETT</t>
  </si>
  <si>
    <t>DAVID PLUMB</t>
  </si>
  <si>
    <t>DEBORAH HUBBLE</t>
  </si>
  <si>
    <t>DEBORAH PRICE</t>
  </si>
  <si>
    <t>DEBRA AARON</t>
  </si>
  <si>
    <t>DEREK GETSCHOW</t>
  </si>
  <si>
    <t>ELAINE ROBERTSON</t>
  </si>
  <si>
    <t>ERICA MELTON</t>
  </si>
  <si>
    <t>ERICK TREJO</t>
  </si>
  <si>
    <t>FAITH KANGIESER</t>
  </si>
  <si>
    <t>GUENEVERE CARGILL</t>
  </si>
  <si>
    <t>GUY JAMES</t>
  </si>
  <si>
    <t>HAILEY HOUSE</t>
  </si>
  <si>
    <t>HEATHER BURLEY</t>
  </si>
  <si>
    <t>J JENSEN</t>
  </si>
  <si>
    <t>JACQUELINE FITZGERALD</t>
  </si>
  <si>
    <t>JAMIE PATTON</t>
  </si>
  <si>
    <t>JANET ECKERT</t>
  </si>
  <si>
    <t>JEFFREY FURRH</t>
  </si>
  <si>
    <t>JENNIFER INA</t>
  </si>
  <si>
    <t>JENNIFER MULDER</t>
  </si>
  <si>
    <t>JESSICA HUNTOON</t>
  </si>
  <si>
    <t>JONATHAN LANGAN</t>
  </si>
  <si>
    <t>JULI LESTER</t>
  </si>
  <si>
    <t>KACIE BRIDGES</t>
  </si>
  <si>
    <t>KAREN COOK</t>
  </si>
  <si>
    <t>KAREN LINDSEY</t>
  </si>
  <si>
    <t>KAREN MULLER</t>
  </si>
  <si>
    <t>KARINA CASTELLANOS CONTRERAS</t>
  </si>
  <si>
    <t>KATHY PHAM</t>
  </si>
  <si>
    <t>KAYLYN ELISSA</t>
  </si>
  <si>
    <t>KELLEY BALDWIN</t>
  </si>
  <si>
    <t>KELLI HOUSTON</t>
  </si>
  <si>
    <t>KIMBERLY STACKS</t>
  </si>
  <si>
    <t>KIMBERLY WARWICK</t>
  </si>
  <si>
    <t>KODY PISNEY</t>
  </si>
  <si>
    <t>KRISTIE VALDEZ</t>
  </si>
  <si>
    <t>KRISTIN FILKINS</t>
  </si>
  <si>
    <t>LAYLA RATLIFF</t>
  </si>
  <si>
    <t>LINDA CARTER</t>
  </si>
  <si>
    <t>LINDA PADRON-BEECH</t>
  </si>
  <si>
    <t>LISA BASSINGER</t>
  </si>
  <si>
    <t>LYNNETTE CLARK-CHURCHWELL</t>
  </si>
  <si>
    <t>MARGIE BLOUNT</t>
  </si>
  <si>
    <t>MARISSA GARCIA</t>
  </si>
  <si>
    <t>MARLA CLARKSON</t>
  </si>
  <si>
    <t>MARSHA ALEXANDER-BROWN</t>
  </si>
  <si>
    <t>MARY CLARK</t>
  </si>
  <si>
    <t>MICHAEL MOTA</t>
  </si>
  <si>
    <t>MICHELLE RENAUD-LANTEIGNE</t>
  </si>
  <si>
    <t>MONICA GERARD</t>
  </si>
  <si>
    <t>NAKIA COY</t>
  </si>
  <si>
    <t>NATHALIE ONG LUU</t>
  </si>
  <si>
    <t>NICOLE WILLIAMS</t>
  </si>
  <si>
    <t>PAUL LANDIS</t>
  </si>
  <si>
    <t>POUYA MOUSSAVI-ZADEH</t>
  </si>
  <si>
    <t>REBECCA COOPER</t>
  </si>
  <si>
    <t>REBECCA MARRON</t>
  </si>
  <si>
    <t>REBEKAH SWICK</t>
  </si>
  <si>
    <t>RENA DIAL</t>
  </si>
  <si>
    <t>ROSALIND CHEDOTAL</t>
  </si>
  <si>
    <t>ROSLYN FINK</t>
  </si>
  <si>
    <t>SANDRA HERNANDEZ</t>
  </si>
  <si>
    <t>SARA MYERS</t>
  </si>
  <si>
    <t>SARAH BIZZELL</t>
  </si>
  <si>
    <t>SARAH MARTIN</t>
  </si>
  <si>
    <t>SHALOM PATCH</t>
  </si>
  <si>
    <t>SHARON MITCHELL</t>
  </si>
  <si>
    <t>SONIA MUNOZ</t>
  </si>
  <si>
    <t>SUSAN DAVIS</t>
  </si>
  <si>
    <t>SUSAN NORMAN</t>
  </si>
  <si>
    <t>THEA WOFFORD</t>
  </si>
  <si>
    <t>TINA STOCKTON</t>
  </si>
  <si>
    <t>TRACY ATKINSON</t>
  </si>
  <si>
    <t>VICTORIA NUNEZ</t>
  </si>
  <si>
    <t>VIRGINIA COLLETT</t>
  </si>
  <si>
    <t>WENDY GOSHORN</t>
  </si>
  <si>
    <t>FIRST CHOICE FUNDRAISING</t>
  </si>
  <si>
    <t>FLOOR TEX COMMERCIAL FLOORING LLC</t>
  </si>
  <si>
    <t>FORT BEND COUNTY</t>
  </si>
  <si>
    <t>FORT BEND ISD</t>
  </si>
  <si>
    <t>FORT SETTLEMENT MIDDLE SCHOOL</t>
  </si>
  <si>
    <t>AUSTIN ACTIVITY ACCOUNT FN</t>
  </si>
  <si>
    <t>JENNIFER GALLAGHER</t>
  </si>
  <si>
    <t>CIELO DALI GARCIA DE LA MORA</t>
  </si>
  <si>
    <t>DAVID PAUL GARDNER</t>
  </si>
  <si>
    <t>DEOTIS GAY JR</t>
  </si>
  <si>
    <t>MICHAEL VAN GIFFORD</t>
  </si>
  <si>
    <t>GLAZIER CLINICS</t>
  </si>
  <si>
    <t>GREAT HARVEST BREAD COMPANY</t>
  </si>
  <si>
    <t>HAPPY LEG MEDIA LLC</t>
  </si>
  <si>
    <t>HARRIS COUNTY MUD 457</t>
  </si>
  <si>
    <t>HARRIS COUNTY MUD 64</t>
  </si>
  <si>
    <t>HARRIS COUNTY MUD 62</t>
  </si>
  <si>
    <t>HARRIS COUNTY MUD #432</t>
  </si>
  <si>
    <t>HEAT TRANSFER SOLUTIONS INC</t>
  </si>
  <si>
    <t>THOMAS HENRY</t>
  </si>
  <si>
    <t>HOTEL ALBUQUERQUE AT OLD TOWN</t>
  </si>
  <si>
    <t>HERNDON PANORAMICS INC</t>
  </si>
  <si>
    <t>HILTON SAN ANTONIO AIRPORT</t>
  </si>
  <si>
    <t>SANDY PURDUM HINKLEY</t>
  </si>
  <si>
    <t>HTI LTD</t>
  </si>
  <si>
    <t>IDEAL PARTY DECORATORS</t>
  </si>
  <si>
    <t>IDENTITY AUTOMATION LP</t>
  </si>
  <si>
    <t>IBP</t>
  </si>
  <si>
    <t>JAKES INC</t>
  </si>
  <si>
    <t>BOBBY JARMON</t>
  </si>
  <si>
    <t>KATY CPR &amp; FIRST AID LLC</t>
  </si>
  <si>
    <t>RON KING</t>
  </si>
  <si>
    <t>D SCOTT KOTER</t>
  </si>
  <si>
    <t>KRONOS INC</t>
  </si>
  <si>
    <t>LABELS DIRECT</t>
  </si>
  <si>
    <t>WILLIAM E LACY</t>
  </si>
  <si>
    <t>LAMAR CONSOLIDATED ISD ATHLETICS</t>
  </si>
  <si>
    <t>LASERMAXX</t>
  </si>
  <si>
    <t>LEGO EDUCATION</t>
  </si>
  <si>
    <t>THEODORE LEONARD</t>
  </si>
  <si>
    <t>LITECO ELECTRIC INC</t>
  </si>
  <si>
    <t>NICOLAS LOPEZ</t>
  </si>
  <si>
    <t>MACIE PUBLISHING COMPANY</t>
  </si>
  <si>
    <t>METROPOLITAN MAKEUP SHOW LLC</t>
  </si>
  <si>
    <t>MARCO PRODUCTS INC</t>
  </si>
  <si>
    <t>MPKTY1 LLC</t>
  </si>
  <si>
    <t>MARKETING &amp; TECHNICAL MATERIALS INC</t>
  </si>
  <si>
    <t>NEW ORLEANS MARRIOTT</t>
  </si>
  <si>
    <t>GAYLORD NATIONAL RESORT &amp; CONVENTION CENTER</t>
  </si>
  <si>
    <t>AMANDA MASK</t>
  </si>
  <si>
    <t>MASTER WORD SERVICES INC</t>
  </si>
  <si>
    <t>ARNETT KENELL MATHIS</t>
  </si>
  <si>
    <t>MAXI AIDS INC</t>
  </si>
  <si>
    <t>NORMAN WADE MCDONALD</t>
  </si>
  <si>
    <t>JOHN MATTHEW MEEHAN</t>
  </si>
  <si>
    <t>MARTIN D MEYER</t>
  </si>
  <si>
    <t>ALLEN MICHELSON</t>
  </si>
  <si>
    <t>MINIPCR</t>
  </si>
  <si>
    <t>MARK MORENO</t>
  </si>
  <si>
    <t>ANDREW MORITZ</t>
  </si>
  <si>
    <t>RYAN MOTT</t>
  </si>
  <si>
    <t>MUSIC IS ELEMENTARY INC</t>
  </si>
  <si>
    <t>NATIONAL NOTARY ASSOC</t>
  </si>
  <si>
    <t>NATIONAL SCHOOL PRODUCTS</t>
  </si>
  <si>
    <t>NATIONAL FORENSIC LEAGUE</t>
  </si>
  <si>
    <t>QUADIENT LEASING USA INC</t>
  </si>
  <si>
    <t>NEWMARK LEARNING LLC</t>
  </si>
  <si>
    <t>NORTHERN SPEECH SERVICES INC</t>
  </si>
  <si>
    <t>OMNI CORPUS CHRISTI HOTEL</t>
  </si>
  <si>
    <t>ONSITEDECALS.COM</t>
  </si>
  <si>
    <t>OTIS ELEVATOR COMPANY</t>
  </si>
  <si>
    <t>PATTERSON DENTAL SUPPLY INC</t>
  </si>
  <si>
    <t>PAXTON/PATTERSON LLC</t>
  </si>
  <si>
    <t>MOTIVATING SYSTEMS LLC</t>
  </si>
  <si>
    <t>PFLUGERVILLE ISD</t>
  </si>
  <si>
    <t>CATHY R PLATO</t>
  </si>
  <si>
    <t>POOLSURE</t>
  </si>
  <si>
    <t>PROFORMA</t>
  </si>
  <si>
    <t>ROSIE QUEEN</t>
  </si>
  <si>
    <t>AGATHA RALEIGH</t>
  </si>
  <si>
    <t>REEDER DISTRIBUTORS INC</t>
  </si>
  <si>
    <t>RHYTHM DANCE STUDIO</t>
  </si>
  <si>
    <t>ROCHESTER 100 INC</t>
  </si>
  <si>
    <t>TERRY RUDD</t>
  </si>
  <si>
    <t>S/P2</t>
  </si>
  <si>
    <t>HOSSEIN SADAT</t>
  </si>
  <si>
    <t>SAMS STRINGS LLC</t>
  </si>
  <si>
    <t>SCANTRON/HARLAND TECHNOLOGY SVCS</t>
  </si>
  <si>
    <t>SPC</t>
  </si>
  <si>
    <t>SEAN MARK SCIBA</t>
  </si>
  <si>
    <t>SCIENCE OLYMPIAD</t>
  </si>
  <si>
    <t>MICHAEL SELPH</t>
  </si>
  <si>
    <t>BINGIEE O SHIU</t>
  </si>
  <si>
    <t>LARRY ROBERT SMITH</t>
  </si>
  <si>
    <t>SOFTWARE 4 SCHOOLS</t>
  </si>
  <si>
    <t>SOLUTION TREE INC</t>
  </si>
  <si>
    <t>SOUTHERN COMPUTER WAREHOUSE INC</t>
  </si>
  <si>
    <t>SPECIALTY SUPPLY &amp; INSTALLATION</t>
  </si>
  <si>
    <t>SPORTSFIELD SPECIALTIES INC</t>
  </si>
  <si>
    <t>ST PETERS UNITED METHODIST CHURCH</t>
  </si>
  <si>
    <t>STANTEC ARCHITECTURE INC</t>
  </si>
  <si>
    <t>STRAKE JESUIT COLLEGE PREPARATORY</t>
  </si>
  <si>
    <t>SEAN STRASNER</t>
  </si>
  <si>
    <t>STUMP PRINTING COMPANY INC</t>
  </si>
  <si>
    <t>KEVIN SULLIVAN</t>
  </si>
  <si>
    <t>JAMES KIRBY SUNDERMAN</t>
  </si>
  <si>
    <t>TARKETT USA INC</t>
  </si>
  <si>
    <t>TCEA</t>
  </si>
  <si>
    <t>TEXAS DEPARTMENT OF AGRICULTURE</t>
  </si>
  <si>
    <t>SAN FELIPE DE AUSTIN SHS</t>
  </si>
  <si>
    <t>TEXTESOL IV</t>
  </si>
  <si>
    <t>LANNY R THIBODEAUX</t>
  </si>
  <si>
    <t>TOTE INC</t>
  </si>
  <si>
    <t>TRAILER WHEEL AND FRAME CO</t>
  </si>
  <si>
    <t>UNITED REFRIGERATION INC</t>
  </si>
  <si>
    <t>VEX ROBOTICS INC</t>
  </si>
  <si>
    <t>ALAN P VILLAVASSO JR</t>
  </si>
  <si>
    <t>IGOR VINOGRADOV</t>
  </si>
  <si>
    <t>JUDITH ANN VITOLO</t>
  </si>
  <si>
    <t>EDWARD L WHITE</t>
  </si>
  <si>
    <t>WILSON FIRE EQUIPMENT &amp; SERVICE COMPANY</t>
  </si>
  <si>
    <t>WINN'S CAREER EDUCATION INC</t>
  </si>
  <si>
    <t>WINSTAR WORLD CASINO AND RESORT</t>
  </si>
  <si>
    <t>CHRISTOPHER YSLAS</t>
  </si>
  <si>
    <t>ZAMPRELLI DESIGN LLC</t>
  </si>
  <si>
    <t>ABSOLUTELY FOCUS MEDIA</t>
  </si>
  <si>
    <t>ADICO LLC</t>
  </si>
  <si>
    <t>ADVANCE VACUUM TRAP SERVICES</t>
  </si>
  <si>
    <t>AFC TRANSPORTATION</t>
  </si>
  <si>
    <t>ALDINE GOLF</t>
  </si>
  <si>
    <t>AMERICAN SCHOOL COUNSELOR ASSOC</t>
  </si>
  <si>
    <t>BRIAN BALMAGES</t>
  </si>
  <si>
    <t>BLACKMON MOORING OF TEXAS</t>
  </si>
  <si>
    <t>CAN-AM WIRELESS LLC</t>
  </si>
  <si>
    <t>CARDINALS SPORT CENTER INC</t>
  </si>
  <si>
    <t>CHALLENGE OFFICE PRODUCTS INC</t>
  </si>
  <si>
    <t>COMPUTYPE INC</t>
  </si>
  <si>
    <t>CREATIVE LANDSCAPING &amp; IRRIGATION</t>
  </si>
  <si>
    <t>CUSTOM IMPRINT AMERICA</t>
  </si>
  <si>
    <t>DON HARTS RADIATOR SERVICE CENTER INC</t>
  </si>
  <si>
    <t>DRY CLEAN MAX</t>
  </si>
  <si>
    <t>MARY MORRISON</t>
  </si>
  <si>
    <t>ROBERT GRIFFING</t>
  </si>
  <si>
    <t>ABIGAIL WYLIE</t>
  </si>
  <si>
    <t>ALEX LATHROM</t>
  </si>
  <si>
    <t>ANASTASIA PEREZ</t>
  </si>
  <si>
    <t>ANGELICA KNIGHT</t>
  </si>
  <si>
    <t>ANNA VILLANUEVA</t>
  </si>
  <si>
    <t>BONNIE HULSE</t>
  </si>
  <si>
    <t>BONNIE MCSPADDEN</t>
  </si>
  <si>
    <t>BRETT NELSEN</t>
  </si>
  <si>
    <t>BRITTANY SPURLOCK</t>
  </si>
  <si>
    <t>CAROLINE STOUT</t>
  </si>
  <si>
    <t>CHRISTINA PALOS</t>
  </si>
  <si>
    <t>CHRISTOPHER BROWN</t>
  </si>
  <si>
    <t>CHRISTY BAILEY</t>
  </si>
  <si>
    <t>CINDY BOOKOUT</t>
  </si>
  <si>
    <t>CLINTON CAPSHAW</t>
  </si>
  <si>
    <t>COURTNEY CALFEE</t>
  </si>
  <si>
    <t>DANIEL TOMCZUK</t>
  </si>
  <si>
    <t>DEBRA ROACH DAVIES</t>
  </si>
  <si>
    <t>DENNIS BEAVER</t>
  </si>
  <si>
    <t>ELISA WILLINGHAM</t>
  </si>
  <si>
    <t>EMMA THEIS-TURNER</t>
  </si>
  <si>
    <t>GABRIEL KATZ</t>
  </si>
  <si>
    <t>GEORGE LIVERMAN</t>
  </si>
  <si>
    <t>GRANT SMITH</t>
  </si>
  <si>
    <t>HO-LING CHEN</t>
  </si>
  <si>
    <t>HOLLY NEMEC</t>
  </si>
  <si>
    <t>IRENE DEANDA</t>
  </si>
  <si>
    <t>JANE BLOMBERG</t>
  </si>
  <si>
    <t>JASON RADLOFF</t>
  </si>
  <si>
    <t>JAYA OLSON</t>
  </si>
  <si>
    <t>JEREMY FRAZIER</t>
  </si>
  <si>
    <t>JOHNATHAN YOO</t>
  </si>
  <si>
    <t>JONATHAN CHURAK SIMPSON</t>
  </si>
  <si>
    <t>JOSUE RUIZ RODRIGUEZ</t>
  </si>
  <si>
    <t>JULIE MOORE</t>
  </si>
  <si>
    <t>KEVIN RIEHLE</t>
  </si>
  <si>
    <t>KIMBERLY SMITH</t>
  </si>
  <si>
    <t>KIMBERLY VRANA</t>
  </si>
  <si>
    <t>KYLE GREEN</t>
  </si>
  <si>
    <t>LEAH MARCHIONE</t>
  </si>
  <si>
    <t>LESLEY DENNIS</t>
  </si>
  <si>
    <t>LINDY DAVIS</t>
  </si>
  <si>
    <t>LISA REEVES</t>
  </si>
  <si>
    <t>MARK PALOMBO</t>
  </si>
  <si>
    <t>MATTHEW PORTER</t>
  </si>
  <si>
    <t>MELANIE SINGELTARY</t>
  </si>
  <si>
    <t>MELINDA STONE</t>
  </si>
  <si>
    <t>MELISSA DESOTO GRAJALES</t>
  </si>
  <si>
    <t>MICHAEL CHANDLER</t>
  </si>
  <si>
    <t>MICHAEL MARKER</t>
  </si>
  <si>
    <t>MICHAEL SEISS</t>
  </si>
  <si>
    <t>MICHELLE LUSTER</t>
  </si>
  <si>
    <t>PATRICIA EMBLEY</t>
  </si>
  <si>
    <t>PENNY DUCOTE</t>
  </si>
  <si>
    <t>RACHEL KNIGHT</t>
  </si>
  <si>
    <t>RACHELLE ISAACSON</t>
  </si>
  <si>
    <t>RALPH MCCORD</t>
  </si>
  <si>
    <t>RANDALL JORDAN</t>
  </si>
  <si>
    <t>ROBERT TULP</t>
  </si>
  <si>
    <t>SABRINA SILVA</t>
  </si>
  <si>
    <t>SCOTT LAMARR</t>
  </si>
  <si>
    <t>SEAN EWING</t>
  </si>
  <si>
    <t>SHANA PETERSON</t>
  </si>
  <si>
    <t>SHANNON SMITH</t>
  </si>
  <si>
    <t>SHARON MESSENGER</t>
  </si>
  <si>
    <t>SHAWNA MOULTON</t>
  </si>
  <si>
    <t>STEPHEN BOND</t>
  </si>
  <si>
    <t>STEPHENIE JORDAN</t>
  </si>
  <si>
    <t>SUZANNE CRAWFORD</t>
  </si>
  <si>
    <t>SUZANNE WILLIAMS</t>
  </si>
  <si>
    <t>TERENCE GORTON</t>
  </si>
  <si>
    <t>TRUDONNA PEACOCK</t>
  </si>
  <si>
    <t>WILLIAM ELDRIDGE</t>
  </si>
  <si>
    <t>FIRE SAFE PROTECTION SERVICES LP</t>
  </si>
  <si>
    <t>FORT BEND CENTRAL APPRAISAL DISTRICT</t>
  </si>
  <si>
    <t>FORT BEND MUD #34</t>
  </si>
  <si>
    <t>GALLS AN ARAMARK COMPANY</t>
  </si>
  <si>
    <t>GARDEN TOWER PROJECT LLC</t>
  </si>
  <si>
    <t>FUNDRAISING.COM</t>
  </si>
  <si>
    <t>HARRIS COUNTY APPRAISAL DISTRICT</t>
  </si>
  <si>
    <t>HSSOA</t>
  </si>
  <si>
    <t>HYATT REGENCY LOUISVILLE</t>
  </si>
  <si>
    <t>KINESTEMUSA LLC</t>
  </si>
  <si>
    <t>MICHAEL LABOUNTY</t>
  </si>
  <si>
    <t>DAVID L LANGFORD</t>
  </si>
  <si>
    <t>LONE STAR LEARNING</t>
  </si>
  <si>
    <t>MARDEL INC</t>
  </si>
  <si>
    <t>MIRIAM MILLS</t>
  </si>
  <si>
    <t>ANA CRISTINA PAEZ MORONTA</t>
  </si>
  <si>
    <t>PEAP</t>
  </si>
  <si>
    <t>NASN</t>
  </si>
  <si>
    <t>NATL COUNCIL OF TEACHERS OF ENGLISH</t>
  </si>
  <si>
    <t>NATIONAL ENGLISH HONOR SOCIETY</t>
  </si>
  <si>
    <t>NEURODEVELOPMENTAL THERAPY SERVICE</t>
  </si>
  <si>
    <t>NATIONAL FIRE PROTECTION ASSOCIATION</t>
  </si>
  <si>
    <t>OVERDRIVE INC</t>
  </si>
  <si>
    <t>PERFECTFORMS HOLDINGS INC</t>
  </si>
  <si>
    <t>RICHARD S FEIDEN JR</t>
  </si>
  <si>
    <t>PINE LOCKBOX</t>
  </si>
  <si>
    <t>PROJECT MANAGEMENT INSTITUTE INC</t>
  </si>
  <si>
    <t>MEGAN PUCKETT</t>
  </si>
  <si>
    <t>SIDDHANT PURANIK</t>
  </si>
  <si>
    <t>RABA KISTNER CONSULTANTS INC</t>
  </si>
  <si>
    <t>JODIE ANN RHODES</t>
  </si>
  <si>
    <t>STARR COMMONWEALTH</t>
  </si>
  <si>
    <t>TANG MATH LLC</t>
  </si>
  <si>
    <t>TEACHING AND LEARNING ALLIANCE INC</t>
  </si>
  <si>
    <t>THREE COLORS TENNIS</t>
  </si>
  <si>
    <t>WEST SIDE RECORDING STUDIO</t>
  </si>
  <si>
    <t>UNITED STATES ACADEMIC DECATHLON</t>
  </si>
  <si>
    <t>VARIABLE SPEED SOLUTIONS</t>
  </si>
  <si>
    <t>WALLER COUNTY APPRAISAL DISTRICT</t>
  </si>
  <si>
    <t>WATCH DOGS</t>
  </si>
  <si>
    <t>WHCRWA</t>
  </si>
  <si>
    <t>WHENTOWORK, INC.</t>
  </si>
  <si>
    <t>CHARBEL YUBAILE</t>
  </si>
  <si>
    <t>TEXTBOOKS</t>
  </si>
  <si>
    <t>TAX COLLECTIONS</t>
  </si>
  <si>
    <t>03/13/2020</t>
  </si>
  <si>
    <t>03/15/2020</t>
  </si>
  <si>
    <t>03/27/2020</t>
  </si>
  <si>
    <t>03/31/2020</t>
  </si>
  <si>
    <t>KATY ISD PAYROLL AND WITHHOLDINGS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</si>
</sst>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</numFmts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39" fontId="0" fillId="0" borderId="0" xfId="0" applyNumberFormat="1" applyFont="1"/>
    <xf numFmtId="0" fontId="0" fillId="0" borderId="10" xfId="0" applyFont="1" applyBorder="1"/>
    <xf numFmtId="39" fontId="0" fillId="0" borderId="10" xfId="0" applyNumberFormat="1" applyFont="1" applyBorder="1"/>
    <xf numFmtId="39" fontId="0" fillId="0" borderId="0" xfId="0" applyNumberFormat="1"/>
    <xf numFmtId="0" fontId="18" fillId="0" borderId="0" xfId="0" applyFont="1" applyAlignment="1">
      <alignment horizontal="left"/>
    </xf>
    <xf numFmtId="17" fontId="18" fillId="0" borderId="0" xfId="0" quotePrefix="1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49" fontId="0" fillId="0" borderId="0" xfId="0" applyNumberFormat="1"/>
    <xf numFmtId="39" fontId="0" fillId="0" borderId="0" xfId="43" applyNumberFormat="1" applyFont="1"/>
    <xf numFmtId="43" fontId="0" fillId="0" borderId="0" xfId="43" applyNumberFormat="1" applyFont="1"/>
    <xf numFmtId="39" fontId="0" fillId="0" borderId="11" xfId="0" applyNumberFormat="1" applyBorder="1"/>
    <xf numFmtId="39" fontId="0" fillId="0" borderId="12" xfId="0" applyNumberFormat="1" applyBorder="1"/>
    <xf numFmtId="39" fontId="0" fillId="0" borderId="13" xfId="0" applyNumberFormat="1" applyBorder="1"/>
    <xf numFmtId="39" fontId="0" fillId="0" borderId="0" xfId="0" applyNumberFormat="1" applyBorder="1"/>
    <xf numFmtId="39" fontId="0" fillId="0" borderId="14" xfId="0" applyNumberFormat="1" applyFont="1" applyBorder="1"/>
    <xf numFmtId="0" fontId="0" fillId="0" borderId="15" xfId="0" applyBorder="1"/>
    <xf numFmtId="43" fontId="0" fillId="0" borderId="0" xfId="43" applyNumberFormat="1" applyFont="1" applyBorder="1"/>
    <xf numFmtId="10" fontId="0" fillId="0" borderId="0" xfId="0" applyNumberFormat="1"/>
    <xf numFmtId="164" fontId="16" fillId="0" borderId="0" xfId="0" applyNumberFormat="1" applyFont="1" applyAlignment="1">
      <alignment horizontal="left"/>
    </xf>
    <xf numFmtId="0" fontId="16" fillId="0" borderId="0" xfId="0" applyFont="1"/>
    <xf numFmtId="39" fontId="16" fillId="0" borderId="0" xfId="0" applyNumberFormat="1" applyFont="1"/>
    <xf numFmtId="49" fontId="16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Business/Accounting/Online%20Check%20Registers/Online%20Check%20Registers%2016/12%20Aug/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27"/>
  <sheetViews>
    <sheetView tabSelected="1" zoomScale="90" zoomScaleNormal="90" workbookViewId="0">
      <selection activeCell="A6" sqref="A6"/>
    </sheetView>
  </sheetViews>
  <sheetFormatPr defaultRowHeight="15.5" outlineLevelRow="2" x14ac:dyDescent="0.35"/>
  <cols>
    <col min="1" max="1" width="11.4609375" style="10" customWidth="1"/>
    <col min="2" max="2" width="40.23046875" bestFit="1" customWidth="1"/>
    <col min="3" max="3" width="15.765625" style="5" customWidth="1"/>
    <col min="4" max="4" width="2.07421875" style="5" customWidth="1"/>
    <col min="5" max="5" width="36.3046875" bestFit="1" customWidth="1"/>
    <col min="7" max="7" width="13.23046875" bestFit="1" customWidth="1"/>
  </cols>
  <sheetData>
    <row r="1" spans="1:5" x14ac:dyDescent="0.35">
      <c r="A1" s="6" t="s">
        <v>0</v>
      </c>
      <c r="B1" s="1"/>
      <c r="C1" s="2"/>
      <c r="D1" s="2"/>
    </row>
    <row r="2" spans="1:5" x14ac:dyDescent="0.35">
      <c r="A2" s="6" t="s">
        <v>1</v>
      </c>
      <c r="B2" s="1"/>
      <c r="C2" s="2"/>
      <c r="D2" s="2"/>
    </row>
    <row r="3" spans="1:5" x14ac:dyDescent="0.35">
      <c r="A3" s="7" t="s">
        <v>613</v>
      </c>
      <c r="B3" s="1"/>
      <c r="C3" s="2"/>
      <c r="D3" s="2"/>
    </row>
    <row r="4" spans="1:5" x14ac:dyDescent="0.35">
      <c r="A4" s="8"/>
      <c r="B4" s="1"/>
      <c r="C4" s="2"/>
      <c r="D4" s="2"/>
    </row>
    <row r="5" spans="1:5" x14ac:dyDescent="0.35">
      <c r="A5" s="9" t="s">
        <v>2</v>
      </c>
      <c r="B5" s="3" t="s">
        <v>3</v>
      </c>
      <c r="C5" s="4" t="s">
        <v>4</v>
      </c>
      <c r="D5" s="20" t="s">
        <v>102</v>
      </c>
      <c r="E5" s="21" t="s">
        <v>101</v>
      </c>
    </row>
    <row r="6" spans="1:5" outlineLevel="2" x14ac:dyDescent="0.35">
      <c r="A6" s="11">
        <v>43894</v>
      </c>
      <c r="B6" t="s">
        <v>5</v>
      </c>
      <c r="C6" s="5">
        <v>421.12</v>
      </c>
      <c r="D6" s="26" t="str">
        <f t="shared" ref="D6:D69" si="0">IF(E6="","TOTAL","")</f>
        <v/>
      </c>
      <c r="E6" t="s">
        <v>72</v>
      </c>
    </row>
    <row r="7" spans="1:5" outlineLevel="2" x14ac:dyDescent="0.35">
      <c r="A7" s="11">
        <v>43894</v>
      </c>
      <c r="B7" t="s">
        <v>5</v>
      </c>
      <c r="C7" s="5">
        <v>1808.93</v>
      </c>
      <c r="D7" s="26" t="str">
        <f t="shared" si="0"/>
        <v/>
      </c>
      <c r="E7" t="s">
        <v>72</v>
      </c>
    </row>
    <row r="8" spans="1:5" outlineLevel="2" x14ac:dyDescent="0.35">
      <c r="A8" s="11">
        <v>43894</v>
      </c>
      <c r="B8" t="s">
        <v>5</v>
      </c>
      <c r="C8" s="5">
        <v>60.48</v>
      </c>
      <c r="D8" s="26" t="str">
        <f t="shared" si="0"/>
        <v/>
      </c>
      <c r="E8" t="s">
        <v>72</v>
      </c>
    </row>
    <row r="9" spans="1:5" outlineLevel="2" x14ac:dyDescent="0.35">
      <c r="A9" s="11">
        <v>43894</v>
      </c>
      <c r="B9" t="s">
        <v>5</v>
      </c>
      <c r="C9" s="5">
        <v>90.72</v>
      </c>
      <c r="D9" s="26" t="str">
        <f t="shared" si="0"/>
        <v/>
      </c>
      <c r="E9" t="s">
        <v>72</v>
      </c>
    </row>
    <row r="10" spans="1:5" outlineLevel="2" x14ac:dyDescent="0.35">
      <c r="A10" s="11">
        <v>43894</v>
      </c>
      <c r="B10" t="s">
        <v>5</v>
      </c>
      <c r="C10" s="5">
        <v>1801.92</v>
      </c>
      <c r="D10" s="26" t="str">
        <f t="shared" si="0"/>
        <v/>
      </c>
      <c r="E10" t="s">
        <v>72</v>
      </c>
    </row>
    <row r="11" spans="1:5" outlineLevel="2" x14ac:dyDescent="0.35">
      <c r="A11" s="11">
        <v>43894</v>
      </c>
      <c r="B11" t="s">
        <v>5</v>
      </c>
      <c r="C11" s="5">
        <v>7486.55</v>
      </c>
      <c r="D11" s="26" t="str">
        <f t="shared" si="0"/>
        <v/>
      </c>
      <c r="E11" t="s">
        <v>72</v>
      </c>
    </row>
    <row r="12" spans="1:5" outlineLevel="2" x14ac:dyDescent="0.35">
      <c r="A12" s="11">
        <v>43894</v>
      </c>
      <c r="B12" t="s">
        <v>5</v>
      </c>
      <c r="C12" s="5">
        <v>211.35</v>
      </c>
      <c r="D12" s="26" t="str">
        <f t="shared" si="0"/>
        <v/>
      </c>
      <c r="E12" t="s">
        <v>72</v>
      </c>
    </row>
    <row r="13" spans="1:5" outlineLevel="2" x14ac:dyDescent="0.35">
      <c r="A13" s="11">
        <v>43894</v>
      </c>
      <c r="B13" t="s">
        <v>5</v>
      </c>
      <c r="C13" s="5">
        <v>70.45</v>
      </c>
      <c r="D13" s="26" t="str">
        <f t="shared" si="0"/>
        <v/>
      </c>
      <c r="E13" t="s">
        <v>72</v>
      </c>
    </row>
    <row r="14" spans="1:5" outlineLevel="2" x14ac:dyDescent="0.35">
      <c r="A14" s="11">
        <v>43894</v>
      </c>
      <c r="B14" t="s">
        <v>5</v>
      </c>
      <c r="C14" s="5">
        <v>355.2</v>
      </c>
      <c r="D14" s="26" t="str">
        <f t="shared" si="0"/>
        <v/>
      </c>
      <c r="E14" t="s">
        <v>72</v>
      </c>
    </row>
    <row r="15" spans="1:5" outlineLevel="2" x14ac:dyDescent="0.35">
      <c r="A15" s="11">
        <v>43894</v>
      </c>
      <c r="B15" t="s">
        <v>5</v>
      </c>
      <c r="C15" s="5">
        <v>1063.03</v>
      </c>
      <c r="D15" s="26" t="str">
        <f t="shared" si="0"/>
        <v/>
      </c>
      <c r="E15" t="s">
        <v>72</v>
      </c>
    </row>
    <row r="16" spans="1:5" outlineLevel="2" x14ac:dyDescent="0.35">
      <c r="A16" s="11">
        <v>43894</v>
      </c>
      <c r="B16" t="s">
        <v>5</v>
      </c>
      <c r="C16" s="5">
        <v>-7.23</v>
      </c>
      <c r="D16" s="26" t="str">
        <f t="shared" si="0"/>
        <v/>
      </c>
      <c r="E16" t="s">
        <v>72</v>
      </c>
    </row>
    <row r="17" spans="1:5" outlineLevel="2" x14ac:dyDescent="0.35">
      <c r="A17" s="11">
        <v>43894</v>
      </c>
      <c r="B17" t="s">
        <v>5</v>
      </c>
      <c r="C17" s="5">
        <v>-7.47</v>
      </c>
      <c r="D17" s="26" t="str">
        <f t="shared" si="0"/>
        <v/>
      </c>
      <c r="E17" t="s">
        <v>72</v>
      </c>
    </row>
    <row r="18" spans="1:5" outlineLevel="2" x14ac:dyDescent="0.35">
      <c r="A18" s="11">
        <v>43894</v>
      </c>
      <c r="B18" t="s">
        <v>5</v>
      </c>
      <c r="C18" s="5">
        <v>-10.98</v>
      </c>
      <c r="D18" s="26" t="str">
        <f t="shared" si="0"/>
        <v/>
      </c>
      <c r="E18" t="s">
        <v>72</v>
      </c>
    </row>
    <row r="19" spans="1:5" outlineLevel="2" x14ac:dyDescent="0.35">
      <c r="A19" s="11">
        <v>43894</v>
      </c>
      <c r="B19" t="s">
        <v>5</v>
      </c>
      <c r="C19" s="5">
        <v>-12.31</v>
      </c>
      <c r="D19" s="26" t="str">
        <f t="shared" si="0"/>
        <v/>
      </c>
      <c r="E19" t="s">
        <v>72</v>
      </c>
    </row>
    <row r="20" spans="1:5" outlineLevel="2" x14ac:dyDescent="0.35">
      <c r="A20" s="11">
        <v>43894</v>
      </c>
      <c r="B20" t="s">
        <v>5</v>
      </c>
      <c r="C20" s="5">
        <v>-12.94</v>
      </c>
      <c r="D20" s="26" t="str">
        <f t="shared" si="0"/>
        <v/>
      </c>
      <c r="E20" t="s">
        <v>72</v>
      </c>
    </row>
    <row r="21" spans="1:5" outlineLevel="2" x14ac:dyDescent="0.35">
      <c r="A21" s="11">
        <v>43894</v>
      </c>
      <c r="B21" t="s">
        <v>5</v>
      </c>
      <c r="C21" s="5">
        <v>-12.94</v>
      </c>
      <c r="D21" s="26" t="str">
        <f t="shared" si="0"/>
        <v/>
      </c>
      <c r="E21" t="s">
        <v>72</v>
      </c>
    </row>
    <row r="22" spans="1:5" outlineLevel="2" x14ac:dyDescent="0.35">
      <c r="A22" s="11">
        <v>43894</v>
      </c>
      <c r="B22" t="s">
        <v>5</v>
      </c>
      <c r="C22" s="5">
        <v>-14.63</v>
      </c>
      <c r="D22" s="26" t="str">
        <f t="shared" si="0"/>
        <v/>
      </c>
      <c r="E22" t="s">
        <v>72</v>
      </c>
    </row>
    <row r="23" spans="1:5" outlineLevel="2" x14ac:dyDescent="0.35">
      <c r="A23" s="11">
        <v>43894</v>
      </c>
      <c r="B23" t="s">
        <v>5</v>
      </c>
      <c r="C23" s="5">
        <v>-18.71</v>
      </c>
      <c r="D23" s="26" t="str">
        <f t="shared" si="0"/>
        <v/>
      </c>
      <c r="E23" t="s">
        <v>72</v>
      </c>
    </row>
    <row r="24" spans="1:5" outlineLevel="2" x14ac:dyDescent="0.35">
      <c r="A24" s="11">
        <v>43894</v>
      </c>
      <c r="B24" t="s">
        <v>5</v>
      </c>
      <c r="C24" s="5">
        <v>-18.71</v>
      </c>
      <c r="D24" s="26" t="str">
        <f t="shared" si="0"/>
        <v/>
      </c>
      <c r="E24" t="s">
        <v>72</v>
      </c>
    </row>
    <row r="25" spans="1:5" outlineLevel="2" x14ac:dyDescent="0.35">
      <c r="A25" s="11">
        <v>43894</v>
      </c>
      <c r="B25" t="s">
        <v>5</v>
      </c>
      <c r="C25" s="5">
        <v>-24.79</v>
      </c>
      <c r="D25" s="26" t="str">
        <f t="shared" si="0"/>
        <v/>
      </c>
      <c r="E25" t="s">
        <v>72</v>
      </c>
    </row>
    <row r="26" spans="1:5" outlineLevel="2" x14ac:dyDescent="0.35">
      <c r="A26" s="11">
        <v>43894</v>
      </c>
      <c r="B26" t="s">
        <v>5</v>
      </c>
      <c r="C26" s="5">
        <v>-24.97</v>
      </c>
      <c r="D26" s="26" t="str">
        <f t="shared" si="0"/>
        <v/>
      </c>
      <c r="E26" t="s">
        <v>72</v>
      </c>
    </row>
    <row r="27" spans="1:5" outlineLevel="2" x14ac:dyDescent="0.35">
      <c r="A27" s="11">
        <v>43894</v>
      </c>
      <c r="B27" t="s">
        <v>5</v>
      </c>
      <c r="C27" s="5">
        <v>-26.29</v>
      </c>
      <c r="D27" s="26" t="str">
        <f t="shared" si="0"/>
        <v/>
      </c>
      <c r="E27" t="s">
        <v>72</v>
      </c>
    </row>
    <row r="28" spans="1:5" outlineLevel="2" x14ac:dyDescent="0.35">
      <c r="A28" s="11">
        <v>43894</v>
      </c>
      <c r="B28" t="s">
        <v>5</v>
      </c>
      <c r="C28" s="5">
        <v>-31.47</v>
      </c>
      <c r="D28" s="26" t="str">
        <f t="shared" si="0"/>
        <v/>
      </c>
      <c r="E28" t="s">
        <v>72</v>
      </c>
    </row>
    <row r="29" spans="1:5" outlineLevel="2" x14ac:dyDescent="0.35">
      <c r="A29" s="11">
        <v>43894</v>
      </c>
      <c r="B29" t="s">
        <v>5</v>
      </c>
      <c r="C29" s="5">
        <v>-37.380000000000003</v>
      </c>
      <c r="D29" s="26" t="str">
        <f t="shared" si="0"/>
        <v/>
      </c>
      <c r="E29" t="s">
        <v>72</v>
      </c>
    </row>
    <row r="30" spans="1:5" outlineLevel="2" x14ac:dyDescent="0.35">
      <c r="A30" s="11">
        <v>43894</v>
      </c>
      <c r="B30" t="s">
        <v>5</v>
      </c>
      <c r="C30" s="5">
        <v>-37.82</v>
      </c>
      <c r="D30" s="26" t="str">
        <f t="shared" si="0"/>
        <v/>
      </c>
      <c r="E30" t="s">
        <v>72</v>
      </c>
    </row>
    <row r="31" spans="1:5" outlineLevel="2" x14ac:dyDescent="0.35">
      <c r="A31" s="11">
        <v>43894</v>
      </c>
      <c r="B31" t="s">
        <v>5</v>
      </c>
      <c r="C31" s="5">
        <v>-45.93</v>
      </c>
      <c r="D31" s="26" t="str">
        <f t="shared" si="0"/>
        <v/>
      </c>
      <c r="E31" t="s">
        <v>72</v>
      </c>
    </row>
    <row r="32" spans="1:5" outlineLevel="2" x14ac:dyDescent="0.35">
      <c r="A32" s="11">
        <v>43894</v>
      </c>
      <c r="B32" t="s">
        <v>5</v>
      </c>
      <c r="C32" s="5">
        <v>-112.14</v>
      </c>
      <c r="D32" s="26" t="str">
        <f t="shared" si="0"/>
        <v/>
      </c>
      <c r="E32" t="s">
        <v>72</v>
      </c>
    </row>
    <row r="33" spans="1:5" outlineLevel="2" x14ac:dyDescent="0.35">
      <c r="A33" s="11">
        <v>43894</v>
      </c>
      <c r="B33" t="s">
        <v>5</v>
      </c>
      <c r="C33" s="5">
        <v>-146.79</v>
      </c>
      <c r="D33" s="26" t="str">
        <f t="shared" si="0"/>
        <v/>
      </c>
      <c r="E33" t="s">
        <v>72</v>
      </c>
    </row>
    <row r="34" spans="1:5" outlineLevel="2" x14ac:dyDescent="0.35">
      <c r="A34" s="11">
        <v>43894</v>
      </c>
      <c r="B34" t="s">
        <v>5</v>
      </c>
      <c r="C34" s="5">
        <v>10857.42</v>
      </c>
      <c r="D34" s="26" t="str">
        <f t="shared" si="0"/>
        <v/>
      </c>
      <c r="E34" t="s">
        <v>72</v>
      </c>
    </row>
    <row r="35" spans="1:5" outlineLevel="2" x14ac:dyDescent="0.35">
      <c r="A35" s="11">
        <v>43894</v>
      </c>
      <c r="B35" t="s">
        <v>5</v>
      </c>
      <c r="C35" s="5">
        <v>8369.26</v>
      </c>
      <c r="D35" s="26" t="str">
        <f t="shared" si="0"/>
        <v/>
      </c>
      <c r="E35" t="s">
        <v>72</v>
      </c>
    </row>
    <row r="36" spans="1:5" outlineLevel="2" x14ac:dyDescent="0.35">
      <c r="A36" s="11">
        <v>43894</v>
      </c>
      <c r="B36" t="s">
        <v>5</v>
      </c>
      <c r="C36" s="5">
        <v>7777.29</v>
      </c>
      <c r="D36" s="26" t="str">
        <f t="shared" si="0"/>
        <v/>
      </c>
      <c r="E36" t="s">
        <v>72</v>
      </c>
    </row>
    <row r="37" spans="1:5" outlineLevel="2" x14ac:dyDescent="0.35">
      <c r="A37" s="11">
        <v>43894</v>
      </c>
      <c r="B37" t="s">
        <v>5</v>
      </c>
      <c r="C37" s="5">
        <v>7028.98</v>
      </c>
      <c r="D37" s="26" t="str">
        <f t="shared" si="0"/>
        <v/>
      </c>
      <c r="E37" t="s">
        <v>72</v>
      </c>
    </row>
    <row r="38" spans="1:5" outlineLevel="2" x14ac:dyDescent="0.35">
      <c r="A38" s="11">
        <v>43894</v>
      </c>
      <c r="B38" t="s">
        <v>5</v>
      </c>
      <c r="C38" s="5">
        <v>6553.85</v>
      </c>
      <c r="D38" s="26" t="str">
        <f t="shared" si="0"/>
        <v/>
      </c>
      <c r="E38" t="s">
        <v>72</v>
      </c>
    </row>
    <row r="39" spans="1:5" outlineLevel="2" x14ac:dyDescent="0.35">
      <c r="A39" s="11">
        <v>43894</v>
      </c>
      <c r="B39" t="s">
        <v>5</v>
      </c>
      <c r="C39" s="5">
        <v>6112.19</v>
      </c>
      <c r="D39" s="26" t="str">
        <f t="shared" si="0"/>
        <v/>
      </c>
      <c r="E39" t="s">
        <v>72</v>
      </c>
    </row>
    <row r="40" spans="1:5" outlineLevel="2" x14ac:dyDescent="0.35">
      <c r="A40" s="11">
        <v>43894</v>
      </c>
      <c r="B40" t="s">
        <v>5</v>
      </c>
      <c r="C40" s="5">
        <v>6097.91</v>
      </c>
      <c r="D40" s="26" t="str">
        <f t="shared" si="0"/>
        <v/>
      </c>
      <c r="E40" t="s">
        <v>72</v>
      </c>
    </row>
    <row r="41" spans="1:5" outlineLevel="2" x14ac:dyDescent="0.35">
      <c r="A41" s="11">
        <v>43894</v>
      </c>
      <c r="B41" t="s">
        <v>5</v>
      </c>
      <c r="C41" s="5">
        <v>5829.36</v>
      </c>
      <c r="D41" s="26" t="str">
        <f t="shared" si="0"/>
        <v/>
      </c>
      <c r="E41" t="s">
        <v>72</v>
      </c>
    </row>
    <row r="42" spans="1:5" outlineLevel="2" x14ac:dyDescent="0.35">
      <c r="A42" s="11">
        <v>43894</v>
      </c>
      <c r="B42" t="s">
        <v>5</v>
      </c>
      <c r="C42" s="5">
        <v>5640.93</v>
      </c>
      <c r="D42" s="26" t="str">
        <f t="shared" si="0"/>
        <v/>
      </c>
      <c r="E42" t="s">
        <v>72</v>
      </c>
    </row>
    <row r="43" spans="1:5" outlineLevel="2" x14ac:dyDescent="0.35">
      <c r="A43" s="11">
        <v>43894</v>
      </c>
      <c r="B43" t="s">
        <v>5</v>
      </c>
      <c r="C43" s="5">
        <v>5613.38</v>
      </c>
      <c r="D43" s="26" t="str">
        <f t="shared" si="0"/>
        <v/>
      </c>
      <c r="E43" t="s">
        <v>72</v>
      </c>
    </row>
    <row r="44" spans="1:5" outlineLevel="2" x14ac:dyDescent="0.35">
      <c r="A44" s="11">
        <v>43894</v>
      </c>
      <c r="B44" t="s">
        <v>5</v>
      </c>
      <c r="C44" s="5">
        <v>5031.4399999999996</v>
      </c>
      <c r="D44" s="26" t="str">
        <f t="shared" si="0"/>
        <v/>
      </c>
      <c r="E44" t="s">
        <v>72</v>
      </c>
    </row>
    <row r="45" spans="1:5" outlineLevel="2" x14ac:dyDescent="0.35">
      <c r="A45" s="11">
        <v>43894</v>
      </c>
      <c r="B45" t="s">
        <v>5</v>
      </c>
      <c r="C45" s="5">
        <v>5023.2</v>
      </c>
      <c r="D45" s="26" t="str">
        <f t="shared" si="0"/>
        <v/>
      </c>
      <c r="E45" t="s">
        <v>72</v>
      </c>
    </row>
    <row r="46" spans="1:5" outlineLevel="2" x14ac:dyDescent="0.35">
      <c r="A46" s="11">
        <v>43894</v>
      </c>
      <c r="B46" t="s">
        <v>5</v>
      </c>
      <c r="C46" s="5">
        <v>4974.87</v>
      </c>
      <c r="D46" s="26" t="str">
        <f t="shared" si="0"/>
        <v/>
      </c>
      <c r="E46" t="s">
        <v>72</v>
      </c>
    </row>
    <row r="47" spans="1:5" outlineLevel="2" x14ac:dyDescent="0.35">
      <c r="A47" s="11">
        <v>43894</v>
      </c>
      <c r="B47" t="s">
        <v>5</v>
      </c>
      <c r="C47" s="5">
        <v>4888.68</v>
      </c>
      <c r="D47" s="26" t="str">
        <f t="shared" si="0"/>
        <v/>
      </c>
      <c r="E47" t="s">
        <v>72</v>
      </c>
    </row>
    <row r="48" spans="1:5" outlineLevel="2" x14ac:dyDescent="0.35">
      <c r="A48" s="11">
        <v>43894</v>
      </c>
      <c r="B48" t="s">
        <v>5</v>
      </c>
      <c r="C48" s="5">
        <v>4837.63</v>
      </c>
      <c r="D48" s="26" t="str">
        <f t="shared" si="0"/>
        <v/>
      </c>
      <c r="E48" t="s">
        <v>72</v>
      </c>
    </row>
    <row r="49" spans="1:5" outlineLevel="2" x14ac:dyDescent="0.35">
      <c r="A49" s="11">
        <v>43894</v>
      </c>
      <c r="B49" t="s">
        <v>5</v>
      </c>
      <c r="C49" s="5">
        <v>4837.6000000000004</v>
      </c>
      <c r="D49" s="26" t="str">
        <f t="shared" si="0"/>
        <v/>
      </c>
      <c r="E49" t="s">
        <v>72</v>
      </c>
    </row>
    <row r="50" spans="1:5" outlineLevel="2" x14ac:dyDescent="0.35">
      <c r="A50" s="11">
        <v>43894</v>
      </c>
      <c r="B50" t="s">
        <v>5</v>
      </c>
      <c r="C50" s="5">
        <v>4724.67</v>
      </c>
      <c r="D50" s="26" t="str">
        <f t="shared" si="0"/>
        <v/>
      </c>
      <c r="E50" t="s">
        <v>72</v>
      </c>
    </row>
    <row r="51" spans="1:5" outlineLevel="2" x14ac:dyDescent="0.35">
      <c r="A51" s="11">
        <v>43894</v>
      </c>
      <c r="B51" t="s">
        <v>5</v>
      </c>
      <c r="C51" s="5">
        <v>4593.78</v>
      </c>
      <c r="D51" s="26" t="str">
        <f t="shared" si="0"/>
        <v/>
      </c>
      <c r="E51" t="s">
        <v>72</v>
      </c>
    </row>
    <row r="52" spans="1:5" outlineLevel="2" x14ac:dyDescent="0.35">
      <c r="A52" s="11">
        <v>43894</v>
      </c>
      <c r="B52" t="s">
        <v>5</v>
      </c>
      <c r="C52" s="5">
        <v>4308.6099999999997</v>
      </c>
      <c r="D52" s="26" t="str">
        <f t="shared" si="0"/>
        <v/>
      </c>
      <c r="E52" t="s">
        <v>72</v>
      </c>
    </row>
    <row r="53" spans="1:5" outlineLevel="2" x14ac:dyDescent="0.35">
      <c r="A53" s="11">
        <v>43894</v>
      </c>
      <c r="B53" t="s">
        <v>5</v>
      </c>
      <c r="C53" s="5">
        <v>4257.8100000000004</v>
      </c>
      <c r="D53" s="26" t="str">
        <f t="shared" si="0"/>
        <v/>
      </c>
      <c r="E53" t="s">
        <v>72</v>
      </c>
    </row>
    <row r="54" spans="1:5" outlineLevel="2" x14ac:dyDescent="0.35">
      <c r="A54" s="11">
        <v>43894</v>
      </c>
      <c r="B54" t="s">
        <v>5</v>
      </c>
      <c r="C54" s="5">
        <v>4014.42</v>
      </c>
      <c r="D54" s="26" t="str">
        <f t="shared" si="0"/>
        <v/>
      </c>
      <c r="E54" t="s">
        <v>72</v>
      </c>
    </row>
    <row r="55" spans="1:5" outlineLevel="2" x14ac:dyDescent="0.35">
      <c r="A55" s="11">
        <v>43894</v>
      </c>
      <c r="B55" t="s">
        <v>5</v>
      </c>
      <c r="C55" s="5">
        <v>3808.76</v>
      </c>
      <c r="D55" s="26" t="str">
        <f t="shared" si="0"/>
        <v/>
      </c>
      <c r="E55" t="s">
        <v>72</v>
      </c>
    </row>
    <row r="56" spans="1:5" outlineLevel="2" x14ac:dyDescent="0.35">
      <c r="A56" s="11">
        <v>43894</v>
      </c>
      <c r="B56" t="s">
        <v>5</v>
      </c>
      <c r="C56" s="5">
        <v>3755.9</v>
      </c>
      <c r="D56" s="26" t="str">
        <f t="shared" si="0"/>
        <v/>
      </c>
      <c r="E56" t="s">
        <v>72</v>
      </c>
    </row>
    <row r="57" spans="1:5" outlineLevel="2" x14ac:dyDescent="0.35">
      <c r="A57" s="11">
        <v>43894</v>
      </c>
      <c r="B57" t="s">
        <v>5</v>
      </c>
      <c r="C57" s="5">
        <v>3744.7</v>
      </c>
      <c r="D57" s="26" t="str">
        <f t="shared" si="0"/>
        <v/>
      </c>
      <c r="E57" t="s">
        <v>72</v>
      </c>
    </row>
    <row r="58" spans="1:5" outlineLevel="2" x14ac:dyDescent="0.35">
      <c r="A58" s="11">
        <v>43894</v>
      </c>
      <c r="B58" t="s">
        <v>5</v>
      </c>
      <c r="C58" s="5">
        <v>3665.61</v>
      </c>
      <c r="D58" s="26" t="str">
        <f t="shared" si="0"/>
        <v/>
      </c>
      <c r="E58" t="s">
        <v>72</v>
      </c>
    </row>
    <row r="59" spans="1:5" outlineLevel="2" x14ac:dyDescent="0.35">
      <c r="A59" s="11">
        <v>43894</v>
      </c>
      <c r="B59" t="s">
        <v>5</v>
      </c>
      <c r="C59" s="5">
        <v>3484.92</v>
      </c>
      <c r="D59" s="26" t="str">
        <f t="shared" si="0"/>
        <v/>
      </c>
      <c r="E59" t="s">
        <v>72</v>
      </c>
    </row>
    <row r="60" spans="1:5" outlineLevel="2" x14ac:dyDescent="0.35">
      <c r="A60" s="11">
        <v>43894</v>
      </c>
      <c r="B60" t="s">
        <v>5</v>
      </c>
      <c r="C60" s="5">
        <v>3478.32</v>
      </c>
      <c r="D60" s="26" t="str">
        <f t="shared" si="0"/>
        <v/>
      </c>
      <c r="E60" t="s">
        <v>72</v>
      </c>
    </row>
    <row r="61" spans="1:5" outlineLevel="2" x14ac:dyDescent="0.35">
      <c r="A61" s="11">
        <v>43894</v>
      </c>
      <c r="B61" t="s">
        <v>5</v>
      </c>
      <c r="C61" s="5">
        <v>3469.15</v>
      </c>
      <c r="D61" s="26" t="str">
        <f t="shared" si="0"/>
        <v/>
      </c>
      <c r="E61" t="s">
        <v>72</v>
      </c>
    </row>
    <row r="62" spans="1:5" outlineLevel="2" x14ac:dyDescent="0.35">
      <c r="A62" s="11">
        <v>43894</v>
      </c>
      <c r="B62" t="s">
        <v>5</v>
      </c>
      <c r="C62" s="5">
        <v>3451.44</v>
      </c>
      <c r="D62" s="26" t="str">
        <f t="shared" si="0"/>
        <v/>
      </c>
      <c r="E62" t="s">
        <v>72</v>
      </c>
    </row>
    <row r="63" spans="1:5" outlineLevel="2" x14ac:dyDescent="0.35">
      <c r="A63" s="11">
        <v>43894</v>
      </c>
      <c r="B63" t="s">
        <v>5</v>
      </c>
      <c r="C63" s="5">
        <v>3364.55</v>
      </c>
      <c r="D63" s="26" t="str">
        <f t="shared" si="0"/>
        <v/>
      </c>
      <c r="E63" t="s">
        <v>72</v>
      </c>
    </row>
    <row r="64" spans="1:5" outlineLevel="2" x14ac:dyDescent="0.35">
      <c r="A64" s="11">
        <v>43894</v>
      </c>
      <c r="B64" t="s">
        <v>5</v>
      </c>
      <c r="C64" s="5">
        <v>3354.39</v>
      </c>
      <c r="D64" s="26" t="str">
        <f t="shared" si="0"/>
        <v/>
      </c>
      <c r="E64" t="s">
        <v>72</v>
      </c>
    </row>
    <row r="65" spans="1:5" outlineLevel="2" x14ac:dyDescent="0.35">
      <c r="A65" s="11">
        <v>43894</v>
      </c>
      <c r="B65" t="s">
        <v>5</v>
      </c>
      <c r="C65" s="5">
        <v>3248.2</v>
      </c>
      <c r="D65" s="26" t="str">
        <f t="shared" si="0"/>
        <v/>
      </c>
      <c r="E65" t="s">
        <v>72</v>
      </c>
    </row>
    <row r="66" spans="1:5" outlineLevel="2" x14ac:dyDescent="0.35">
      <c r="A66" s="11">
        <v>43894</v>
      </c>
      <c r="B66" t="s">
        <v>5</v>
      </c>
      <c r="C66" s="5">
        <v>3223.9</v>
      </c>
      <c r="D66" s="26" t="str">
        <f t="shared" si="0"/>
        <v/>
      </c>
      <c r="E66" t="s">
        <v>72</v>
      </c>
    </row>
    <row r="67" spans="1:5" outlineLevel="2" x14ac:dyDescent="0.35">
      <c r="A67" s="11">
        <v>43894</v>
      </c>
      <c r="B67" t="s">
        <v>5</v>
      </c>
      <c r="C67" s="5">
        <v>3213.26</v>
      </c>
      <c r="D67" s="26" t="str">
        <f t="shared" si="0"/>
        <v/>
      </c>
      <c r="E67" t="s">
        <v>72</v>
      </c>
    </row>
    <row r="68" spans="1:5" outlineLevel="2" x14ac:dyDescent="0.35">
      <c r="A68" s="11">
        <v>43894</v>
      </c>
      <c r="B68" t="s">
        <v>5</v>
      </c>
      <c r="C68" s="5">
        <v>3212.33</v>
      </c>
      <c r="D68" s="26" t="str">
        <f t="shared" si="0"/>
        <v/>
      </c>
      <c r="E68" t="s">
        <v>72</v>
      </c>
    </row>
    <row r="69" spans="1:5" outlineLevel="2" x14ac:dyDescent="0.35">
      <c r="A69" s="11">
        <v>43894</v>
      </c>
      <c r="B69" t="s">
        <v>5</v>
      </c>
      <c r="C69" s="5">
        <v>3133.39</v>
      </c>
      <c r="D69" s="26" t="str">
        <f t="shared" si="0"/>
        <v/>
      </c>
      <c r="E69" t="s">
        <v>72</v>
      </c>
    </row>
    <row r="70" spans="1:5" outlineLevel="2" x14ac:dyDescent="0.35">
      <c r="A70" s="11">
        <v>43894</v>
      </c>
      <c r="B70" t="s">
        <v>5</v>
      </c>
      <c r="C70" s="5">
        <v>3090.36</v>
      </c>
      <c r="D70" s="26" t="str">
        <f t="shared" ref="D70:D133" si="1">IF(E70="","TOTAL","")</f>
        <v/>
      </c>
      <c r="E70" t="s">
        <v>72</v>
      </c>
    </row>
    <row r="71" spans="1:5" outlineLevel="2" x14ac:dyDescent="0.35">
      <c r="A71" s="11">
        <v>43894</v>
      </c>
      <c r="B71" t="s">
        <v>5</v>
      </c>
      <c r="C71" s="5">
        <v>3086.55</v>
      </c>
      <c r="D71" s="26" t="str">
        <f t="shared" si="1"/>
        <v/>
      </c>
      <c r="E71" t="s">
        <v>72</v>
      </c>
    </row>
    <row r="72" spans="1:5" outlineLevel="2" x14ac:dyDescent="0.35">
      <c r="A72" s="11">
        <v>43894</v>
      </c>
      <c r="B72" t="s">
        <v>5</v>
      </c>
      <c r="C72" s="5">
        <v>3082.01</v>
      </c>
      <c r="D72" s="26" t="str">
        <f t="shared" si="1"/>
        <v/>
      </c>
      <c r="E72" t="s">
        <v>72</v>
      </c>
    </row>
    <row r="73" spans="1:5" outlineLevel="2" x14ac:dyDescent="0.35">
      <c r="A73" s="11">
        <v>43894</v>
      </c>
      <c r="B73" t="s">
        <v>5</v>
      </c>
      <c r="C73" s="5">
        <v>3078.06</v>
      </c>
      <c r="D73" s="26" t="str">
        <f t="shared" si="1"/>
        <v/>
      </c>
      <c r="E73" t="s">
        <v>72</v>
      </c>
    </row>
    <row r="74" spans="1:5" outlineLevel="2" x14ac:dyDescent="0.35">
      <c r="A74" s="11">
        <v>43894</v>
      </c>
      <c r="B74" t="s">
        <v>5</v>
      </c>
      <c r="C74" s="5">
        <v>3004.35</v>
      </c>
      <c r="D74" s="26" t="str">
        <f t="shared" si="1"/>
        <v/>
      </c>
      <c r="E74" t="s">
        <v>72</v>
      </c>
    </row>
    <row r="75" spans="1:5" outlineLevel="2" x14ac:dyDescent="0.35">
      <c r="A75" s="11">
        <v>43894</v>
      </c>
      <c r="B75" t="s">
        <v>5</v>
      </c>
      <c r="C75" s="5">
        <v>2973.5</v>
      </c>
      <c r="D75" s="26" t="str">
        <f t="shared" si="1"/>
        <v/>
      </c>
      <c r="E75" t="s">
        <v>72</v>
      </c>
    </row>
    <row r="76" spans="1:5" outlineLevel="2" x14ac:dyDescent="0.35">
      <c r="A76" s="11">
        <v>43894</v>
      </c>
      <c r="B76" t="s">
        <v>5</v>
      </c>
      <c r="C76" s="5">
        <v>2967.72</v>
      </c>
      <c r="D76" s="26" t="str">
        <f t="shared" si="1"/>
        <v/>
      </c>
      <c r="E76" t="s">
        <v>72</v>
      </c>
    </row>
    <row r="77" spans="1:5" outlineLevel="2" x14ac:dyDescent="0.35">
      <c r="A77" s="11">
        <v>43894</v>
      </c>
      <c r="B77" t="s">
        <v>5</v>
      </c>
      <c r="C77" s="5">
        <v>2946.36</v>
      </c>
      <c r="D77" s="26" t="str">
        <f t="shared" si="1"/>
        <v/>
      </c>
      <c r="E77" t="s">
        <v>72</v>
      </c>
    </row>
    <row r="78" spans="1:5" outlineLevel="2" x14ac:dyDescent="0.35">
      <c r="A78" s="11">
        <v>43894</v>
      </c>
      <c r="B78" t="s">
        <v>5</v>
      </c>
      <c r="C78" s="5">
        <v>2945.62</v>
      </c>
      <c r="D78" s="26" t="str">
        <f t="shared" si="1"/>
        <v/>
      </c>
      <c r="E78" t="s">
        <v>72</v>
      </c>
    </row>
    <row r="79" spans="1:5" outlineLevel="2" x14ac:dyDescent="0.35">
      <c r="A79" s="11">
        <v>43894</v>
      </c>
      <c r="B79" t="s">
        <v>5</v>
      </c>
      <c r="C79" s="5">
        <v>2944.22</v>
      </c>
      <c r="D79" s="26" t="str">
        <f t="shared" si="1"/>
        <v/>
      </c>
      <c r="E79" t="s">
        <v>72</v>
      </c>
    </row>
    <row r="80" spans="1:5" outlineLevel="2" x14ac:dyDescent="0.35">
      <c r="A80" s="11">
        <v>43894</v>
      </c>
      <c r="B80" t="s">
        <v>5</v>
      </c>
      <c r="C80" s="5">
        <v>2911.28</v>
      </c>
      <c r="D80" s="26" t="str">
        <f t="shared" si="1"/>
        <v/>
      </c>
      <c r="E80" t="s">
        <v>72</v>
      </c>
    </row>
    <row r="81" spans="1:5" outlineLevel="2" x14ac:dyDescent="0.35">
      <c r="A81" s="11">
        <v>43894</v>
      </c>
      <c r="B81" t="s">
        <v>5</v>
      </c>
      <c r="C81" s="5">
        <v>2886.52</v>
      </c>
      <c r="D81" s="26" t="str">
        <f t="shared" si="1"/>
        <v/>
      </c>
      <c r="E81" t="s">
        <v>72</v>
      </c>
    </row>
    <row r="82" spans="1:5" outlineLevel="2" x14ac:dyDescent="0.35">
      <c r="A82" s="11">
        <v>43894</v>
      </c>
      <c r="B82" t="s">
        <v>5</v>
      </c>
      <c r="C82" s="5">
        <v>2875.93</v>
      </c>
      <c r="D82" s="26" t="str">
        <f t="shared" si="1"/>
        <v/>
      </c>
      <c r="E82" t="s">
        <v>72</v>
      </c>
    </row>
    <row r="83" spans="1:5" outlineLevel="2" x14ac:dyDescent="0.35">
      <c r="A83" s="11">
        <v>43894</v>
      </c>
      <c r="B83" t="s">
        <v>5</v>
      </c>
      <c r="C83" s="5">
        <v>2859.35</v>
      </c>
      <c r="D83" s="26" t="str">
        <f t="shared" si="1"/>
        <v/>
      </c>
      <c r="E83" t="s">
        <v>72</v>
      </c>
    </row>
    <row r="84" spans="1:5" outlineLevel="2" x14ac:dyDescent="0.35">
      <c r="A84" s="11">
        <v>43894</v>
      </c>
      <c r="B84" t="s">
        <v>5</v>
      </c>
      <c r="C84" s="5">
        <v>2858.04</v>
      </c>
      <c r="D84" s="26" t="str">
        <f t="shared" si="1"/>
        <v/>
      </c>
      <c r="E84" t="s">
        <v>72</v>
      </c>
    </row>
    <row r="85" spans="1:5" outlineLevel="2" x14ac:dyDescent="0.35">
      <c r="A85" s="11">
        <v>43894</v>
      </c>
      <c r="B85" t="s">
        <v>5</v>
      </c>
      <c r="C85" s="5">
        <v>2833.66</v>
      </c>
      <c r="D85" s="26" t="str">
        <f t="shared" si="1"/>
        <v/>
      </c>
      <c r="E85" t="s">
        <v>72</v>
      </c>
    </row>
    <row r="86" spans="1:5" outlineLevel="2" x14ac:dyDescent="0.35">
      <c r="A86" s="11">
        <v>43894</v>
      </c>
      <c r="B86" t="s">
        <v>5</v>
      </c>
      <c r="C86" s="5">
        <v>2792.87</v>
      </c>
      <c r="D86" s="26" t="str">
        <f t="shared" si="1"/>
        <v/>
      </c>
      <c r="E86" t="s">
        <v>72</v>
      </c>
    </row>
    <row r="87" spans="1:5" outlineLevel="2" x14ac:dyDescent="0.35">
      <c r="A87" s="11">
        <v>43894</v>
      </c>
      <c r="B87" t="s">
        <v>5</v>
      </c>
      <c r="C87" s="5">
        <v>2772.88</v>
      </c>
      <c r="D87" s="26" t="str">
        <f t="shared" si="1"/>
        <v/>
      </c>
      <c r="E87" t="s">
        <v>72</v>
      </c>
    </row>
    <row r="88" spans="1:5" outlineLevel="2" x14ac:dyDescent="0.35">
      <c r="A88" s="11">
        <v>43894</v>
      </c>
      <c r="B88" t="s">
        <v>5</v>
      </c>
      <c r="C88" s="5">
        <v>2769.72</v>
      </c>
      <c r="D88" s="26" t="str">
        <f t="shared" si="1"/>
        <v/>
      </c>
      <c r="E88" t="s">
        <v>72</v>
      </c>
    </row>
    <row r="89" spans="1:5" outlineLevel="2" x14ac:dyDescent="0.35">
      <c r="A89" s="11">
        <v>43894</v>
      </c>
      <c r="B89" t="s">
        <v>5</v>
      </c>
      <c r="C89" s="5">
        <v>2749.2</v>
      </c>
      <c r="D89" s="26" t="str">
        <f t="shared" si="1"/>
        <v/>
      </c>
      <c r="E89" t="s">
        <v>72</v>
      </c>
    </row>
    <row r="90" spans="1:5" outlineLevel="2" x14ac:dyDescent="0.35">
      <c r="A90" s="11">
        <v>43894</v>
      </c>
      <c r="B90" t="s">
        <v>5</v>
      </c>
      <c r="C90" s="5">
        <v>2686.69</v>
      </c>
      <c r="D90" s="26" t="str">
        <f t="shared" si="1"/>
        <v/>
      </c>
      <c r="E90" t="s">
        <v>72</v>
      </c>
    </row>
    <row r="91" spans="1:5" outlineLevel="2" x14ac:dyDescent="0.35">
      <c r="A91" s="11">
        <v>43894</v>
      </c>
      <c r="B91" t="s">
        <v>5</v>
      </c>
      <c r="C91" s="5">
        <v>2660.7</v>
      </c>
      <c r="D91" s="26" t="str">
        <f t="shared" si="1"/>
        <v/>
      </c>
      <c r="E91" t="s">
        <v>72</v>
      </c>
    </row>
    <row r="92" spans="1:5" outlineLevel="2" x14ac:dyDescent="0.35">
      <c r="A92" s="11">
        <v>43894</v>
      </c>
      <c r="B92" t="s">
        <v>5</v>
      </c>
      <c r="C92" s="5">
        <v>2652.19</v>
      </c>
      <c r="D92" s="26" t="str">
        <f t="shared" si="1"/>
        <v/>
      </c>
      <c r="E92" t="s">
        <v>72</v>
      </c>
    </row>
    <row r="93" spans="1:5" outlineLevel="2" x14ac:dyDescent="0.35">
      <c r="A93" s="11">
        <v>43894</v>
      </c>
      <c r="B93" t="s">
        <v>5</v>
      </c>
      <c r="C93" s="5">
        <v>2650.55</v>
      </c>
      <c r="D93" s="26" t="str">
        <f t="shared" si="1"/>
        <v/>
      </c>
      <c r="E93" t="s">
        <v>72</v>
      </c>
    </row>
    <row r="94" spans="1:5" outlineLevel="2" x14ac:dyDescent="0.35">
      <c r="A94" s="11">
        <v>43894</v>
      </c>
      <c r="B94" t="s">
        <v>5</v>
      </c>
      <c r="C94" s="5">
        <v>2636.24</v>
      </c>
      <c r="D94" s="26" t="str">
        <f t="shared" si="1"/>
        <v/>
      </c>
      <c r="E94" t="s">
        <v>72</v>
      </c>
    </row>
    <row r="95" spans="1:5" outlineLevel="2" x14ac:dyDescent="0.35">
      <c r="A95" s="11">
        <v>43894</v>
      </c>
      <c r="B95" t="s">
        <v>5</v>
      </c>
      <c r="C95" s="5">
        <v>2621.68</v>
      </c>
      <c r="D95" s="26" t="str">
        <f t="shared" si="1"/>
        <v/>
      </c>
      <c r="E95" t="s">
        <v>72</v>
      </c>
    </row>
    <row r="96" spans="1:5" outlineLevel="2" x14ac:dyDescent="0.35">
      <c r="A96" s="11">
        <v>43894</v>
      </c>
      <c r="B96" t="s">
        <v>5</v>
      </c>
      <c r="C96" s="5">
        <v>2544.5300000000002</v>
      </c>
      <c r="D96" s="26" t="str">
        <f t="shared" si="1"/>
        <v/>
      </c>
      <c r="E96" t="s">
        <v>72</v>
      </c>
    </row>
    <row r="97" spans="1:5" outlineLevel="2" x14ac:dyDescent="0.35">
      <c r="A97" s="11">
        <v>43894</v>
      </c>
      <c r="B97" t="s">
        <v>5</v>
      </c>
      <c r="C97" s="5">
        <v>2517.4699999999998</v>
      </c>
      <c r="D97" s="26" t="str">
        <f t="shared" si="1"/>
        <v/>
      </c>
      <c r="E97" t="s">
        <v>72</v>
      </c>
    </row>
    <row r="98" spans="1:5" outlineLevel="2" x14ac:dyDescent="0.35">
      <c r="A98" s="11">
        <v>43894</v>
      </c>
      <c r="B98" t="s">
        <v>5</v>
      </c>
      <c r="C98" s="5">
        <v>2482.5</v>
      </c>
      <c r="D98" s="26" t="str">
        <f t="shared" si="1"/>
        <v/>
      </c>
      <c r="E98" t="s">
        <v>72</v>
      </c>
    </row>
    <row r="99" spans="1:5" outlineLevel="2" x14ac:dyDescent="0.35">
      <c r="A99" s="11">
        <v>43894</v>
      </c>
      <c r="B99" t="s">
        <v>5</v>
      </c>
      <c r="C99" s="5">
        <v>2478.69</v>
      </c>
      <c r="D99" s="26" t="str">
        <f t="shared" si="1"/>
        <v/>
      </c>
      <c r="E99" t="s">
        <v>72</v>
      </c>
    </row>
    <row r="100" spans="1:5" outlineLevel="2" x14ac:dyDescent="0.35">
      <c r="A100" s="11">
        <v>43894</v>
      </c>
      <c r="B100" t="s">
        <v>5</v>
      </c>
      <c r="C100" s="5">
        <v>2453.46</v>
      </c>
      <c r="D100" s="26" t="str">
        <f t="shared" si="1"/>
        <v/>
      </c>
      <c r="E100" t="s">
        <v>72</v>
      </c>
    </row>
    <row r="101" spans="1:5" outlineLevel="2" x14ac:dyDescent="0.35">
      <c r="A101" s="11">
        <v>43894</v>
      </c>
      <c r="B101" t="s">
        <v>5</v>
      </c>
      <c r="C101" s="5">
        <v>2388.9299999999998</v>
      </c>
      <c r="D101" s="26" t="str">
        <f t="shared" si="1"/>
        <v/>
      </c>
      <c r="E101" t="s">
        <v>72</v>
      </c>
    </row>
    <row r="102" spans="1:5" outlineLevel="2" x14ac:dyDescent="0.35">
      <c r="A102" s="11">
        <v>43894</v>
      </c>
      <c r="B102" t="s">
        <v>5</v>
      </c>
      <c r="C102" s="5">
        <v>2388.6799999999998</v>
      </c>
      <c r="D102" s="26" t="str">
        <f t="shared" si="1"/>
        <v/>
      </c>
      <c r="E102" t="s">
        <v>72</v>
      </c>
    </row>
    <row r="103" spans="1:5" outlineLevel="2" x14ac:dyDescent="0.35">
      <c r="A103" s="11">
        <v>43894</v>
      </c>
      <c r="B103" t="s">
        <v>5</v>
      </c>
      <c r="C103" s="5">
        <v>2375.3000000000002</v>
      </c>
      <c r="D103" s="26" t="str">
        <f t="shared" si="1"/>
        <v/>
      </c>
      <c r="E103" t="s">
        <v>72</v>
      </c>
    </row>
    <row r="104" spans="1:5" outlineLevel="2" x14ac:dyDescent="0.35">
      <c r="A104" s="11">
        <v>43894</v>
      </c>
      <c r="B104" t="s">
        <v>5</v>
      </c>
      <c r="C104" s="5">
        <v>2334.9499999999998</v>
      </c>
      <c r="D104" s="26" t="str">
        <f t="shared" si="1"/>
        <v/>
      </c>
      <c r="E104" t="s">
        <v>72</v>
      </c>
    </row>
    <row r="105" spans="1:5" outlineLevel="2" x14ac:dyDescent="0.35">
      <c r="A105" s="11">
        <v>43894</v>
      </c>
      <c r="B105" t="s">
        <v>5</v>
      </c>
      <c r="C105" s="5">
        <v>2293.39</v>
      </c>
      <c r="D105" s="26" t="str">
        <f t="shared" si="1"/>
        <v/>
      </c>
      <c r="E105" t="s">
        <v>72</v>
      </c>
    </row>
    <row r="106" spans="1:5" outlineLevel="2" x14ac:dyDescent="0.35">
      <c r="A106" s="11">
        <v>43894</v>
      </c>
      <c r="B106" t="s">
        <v>5</v>
      </c>
      <c r="C106" s="5">
        <v>2293</v>
      </c>
      <c r="D106" s="26" t="str">
        <f t="shared" si="1"/>
        <v/>
      </c>
      <c r="E106" t="s">
        <v>72</v>
      </c>
    </row>
    <row r="107" spans="1:5" outlineLevel="2" x14ac:dyDescent="0.35">
      <c r="A107" s="11">
        <v>43894</v>
      </c>
      <c r="B107" t="s">
        <v>5</v>
      </c>
      <c r="C107" s="5">
        <v>2283.58</v>
      </c>
      <c r="D107" s="26" t="str">
        <f t="shared" si="1"/>
        <v/>
      </c>
      <c r="E107" t="s">
        <v>72</v>
      </c>
    </row>
    <row r="108" spans="1:5" outlineLevel="2" x14ac:dyDescent="0.35">
      <c r="A108" s="11">
        <v>43894</v>
      </c>
      <c r="B108" t="s">
        <v>5</v>
      </c>
      <c r="C108" s="5">
        <v>2194.67</v>
      </c>
      <c r="D108" s="26" t="str">
        <f t="shared" si="1"/>
        <v/>
      </c>
      <c r="E108" t="s">
        <v>72</v>
      </c>
    </row>
    <row r="109" spans="1:5" outlineLevel="2" x14ac:dyDescent="0.35">
      <c r="A109" s="11">
        <v>43894</v>
      </c>
      <c r="B109" t="s">
        <v>5</v>
      </c>
      <c r="C109" s="5">
        <v>2176.25</v>
      </c>
      <c r="D109" s="26" t="str">
        <f t="shared" si="1"/>
        <v/>
      </c>
      <c r="E109" t="s">
        <v>72</v>
      </c>
    </row>
    <row r="110" spans="1:5" outlineLevel="2" x14ac:dyDescent="0.35">
      <c r="A110" s="11">
        <v>43894</v>
      </c>
      <c r="B110" t="s">
        <v>5</v>
      </c>
      <c r="C110" s="5">
        <v>2152.7800000000002</v>
      </c>
      <c r="D110" s="26" t="str">
        <f t="shared" si="1"/>
        <v/>
      </c>
      <c r="E110" t="s">
        <v>72</v>
      </c>
    </row>
    <row r="111" spans="1:5" outlineLevel="2" x14ac:dyDescent="0.35">
      <c r="A111" s="11">
        <v>43894</v>
      </c>
      <c r="B111" t="s">
        <v>5</v>
      </c>
      <c r="C111" s="5">
        <v>2138.9699999999998</v>
      </c>
      <c r="D111" s="26" t="str">
        <f t="shared" si="1"/>
        <v/>
      </c>
      <c r="E111" t="s">
        <v>72</v>
      </c>
    </row>
    <row r="112" spans="1:5" outlineLevel="2" x14ac:dyDescent="0.35">
      <c r="A112" s="11">
        <v>43894</v>
      </c>
      <c r="B112" t="s">
        <v>5</v>
      </c>
      <c r="C112" s="5">
        <v>2135.81</v>
      </c>
      <c r="D112" s="26" t="str">
        <f t="shared" si="1"/>
        <v/>
      </c>
      <c r="E112" t="s">
        <v>72</v>
      </c>
    </row>
    <row r="113" spans="1:5" outlineLevel="2" x14ac:dyDescent="0.35">
      <c r="A113" s="11">
        <v>43894</v>
      </c>
      <c r="B113" t="s">
        <v>5</v>
      </c>
      <c r="C113" s="5">
        <v>2125.9299999999998</v>
      </c>
      <c r="D113" s="26" t="str">
        <f t="shared" si="1"/>
        <v/>
      </c>
      <c r="E113" t="s">
        <v>72</v>
      </c>
    </row>
    <row r="114" spans="1:5" outlineLevel="2" x14ac:dyDescent="0.35">
      <c r="A114" s="11">
        <v>43894</v>
      </c>
      <c r="B114" t="s">
        <v>5</v>
      </c>
      <c r="C114" s="5">
        <v>2096.02</v>
      </c>
      <c r="D114" s="26" t="str">
        <f t="shared" si="1"/>
        <v/>
      </c>
      <c r="E114" t="s">
        <v>72</v>
      </c>
    </row>
    <row r="115" spans="1:5" outlineLevel="2" x14ac:dyDescent="0.35">
      <c r="A115" s="11">
        <v>43894</v>
      </c>
      <c r="B115" t="s">
        <v>5</v>
      </c>
      <c r="C115" s="5">
        <v>2095.21</v>
      </c>
      <c r="D115" s="26" t="str">
        <f t="shared" si="1"/>
        <v/>
      </c>
      <c r="E115" t="s">
        <v>72</v>
      </c>
    </row>
    <row r="116" spans="1:5" outlineLevel="2" x14ac:dyDescent="0.35">
      <c r="A116" s="11">
        <v>43894</v>
      </c>
      <c r="B116" t="s">
        <v>5</v>
      </c>
      <c r="C116" s="5">
        <v>2069.06</v>
      </c>
      <c r="D116" s="26" t="str">
        <f t="shared" si="1"/>
        <v/>
      </c>
      <c r="E116" t="s">
        <v>72</v>
      </c>
    </row>
    <row r="117" spans="1:5" outlineLevel="2" x14ac:dyDescent="0.35">
      <c r="A117" s="11">
        <v>43894</v>
      </c>
      <c r="B117" t="s">
        <v>5</v>
      </c>
      <c r="C117" s="5">
        <v>2069.02</v>
      </c>
      <c r="D117" s="26" t="str">
        <f t="shared" si="1"/>
        <v/>
      </c>
      <c r="E117" t="s">
        <v>72</v>
      </c>
    </row>
    <row r="118" spans="1:5" outlineLevel="2" x14ac:dyDescent="0.35">
      <c r="A118" s="11">
        <v>43894</v>
      </c>
      <c r="B118" t="s">
        <v>5</v>
      </c>
      <c r="C118" s="5">
        <v>2060.96</v>
      </c>
      <c r="D118" s="26" t="str">
        <f t="shared" si="1"/>
        <v/>
      </c>
      <c r="E118" t="s">
        <v>72</v>
      </c>
    </row>
    <row r="119" spans="1:5" outlineLevel="2" x14ac:dyDescent="0.35">
      <c r="A119" s="11">
        <v>43894</v>
      </c>
      <c r="B119" t="s">
        <v>5</v>
      </c>
      <c r="C119" s="5">
        <v>2058.4</v>
      </c>
      <c r="D119" s="26" t="str">
        <f t="shared" si="1"/>
        <v/>
      </c>
      <c r="E119" t="s">
        <v>72</v>
      </c>
    </row>
    <row r="120" spans="1:5" outlineLevel="2" x14ac:dyDescent="0.35">
      <c r="A120" s="11">
        <v>43894</v>
      </c>
      <c r="B120" t="s">
        <v>5</v>
      </c>
      <c r="C120" s="5">
        <v>2014.25</v>
      </c>
      <c r="D120" s="26" t="str">
        <f t="shared" si="1"/>
        <v/>
      </c>
      <c r="E120" t="s">
        <v>72</v>
      </c>
    </row>
    <row r="121" spans="1:5" outlineLevel="2" x14ac:dyDescent="0.35">
      <c r="A121" s="11">
        <v>43894</v>
      </c>
      <c r="B121" t="s">
        <v>5</v>
      </c>
      <c r="C121" s="5">
        <v>2008.14</v>
      </c>
      <c r="D121" s="26" t="str">
        <f t="shared" si="1"/>
        <v/>
      </c>
      <c r="E121" t="s">
        <v>72</v>
      </c>
    </row>
    <row r="122" spans="1:5" outlineLevel="2" x14ac:dyDescent="0.35">
      <c r="A122" s="11">
        <v>43894</v>
      </c>
      <c r="B122" t="s">
        <v>5</v>
      </c>
      <c r="C122" s="5">
        <v>1996.53</v>
      </c>
      <c r="D122" s="26" t="str">
        <f t="shared" si="1"/>
        <v/>
      </c>
      <c r="E122" t="s">
        <v>72</v>
      </c>
    </row>
    <row r="123" spans="1:5" outlineLevel="2" x14ac:dyDescent="0.35">
      <c r="A123" s="11">
        <v>43894</v>
      </c>
      <c r="B123" t="s">
        <v>5</v>
      </c>
      <c r="C123" s="5">
        <v>1984.93</v>
      </c>
      <c r="D123" s="26" t="str">
        <f t="shared" si="1"/>
        <v/>
      </c>
      <c r="E123" t="s">
        <v>72</v>
      </c>
    </row>
    <row r="124" spans="1:5" outlineLevel="2" x14ac:dyDescent="0.35">
      <c r="A124" s="11">
        <v>43894</v>
      </c>
      <c r="B124" t="s">
        <v>5</v>
      </c>
      <c r="C124" s="5">
        <v>1972.89</v>
      </c>
      <c r="D124" s="26" t="str">
        <f t="shared" si="1"/>
        <v/>
      </c>
      <c r="E124" t="s">
        <v>72</v>
      </c>
    </row>
    <row r="125" spans="1:5" outlineLevel="2" x14ac:dyDescent="0.35">
      <c r="A125" s="11">
        <v>43894</v>
      </c>
      <c r="B125" t="s">
        <v>5</v>
      </c>
      <c r="C125" s="5">
        <v>1966.24</v>
      </c>
      <c r="D125" s="26" t="str">
        <f t="shared" si="1"/>
        <v/>
      </c>
      <c r="E125" t="s">
        <v>72</v>
      </c>
    </row>
    <row r="126" spans="1:5" outlineLevel="2" x14ac:dyDescent="0.35">
      <c r="A126" s="11">
        <v>43894</v>
      </c>
      <c r="B126" t="s">
        <v>5</v>
      </c>
      <c r="C126" s="5">
        <v>1932.69</v>
      </c>
      <c r="D126" s="26" t="str">
        <f t="shared" si="1"/>
        <v/>
      </c>
      <c r="E126" t="s">
        <v>72</v>
      </c>
    </row>
    <row r="127" spans="1:5" outlineLevel="2" x14ac:dyDescent="0.35">
      <c r="A127" s="11">
        <v>43894</v>
      </c>
      <c r="B127" t="s">
        <v>5</v>
      </c>
      <c r="C127" s="5">
        <v>1911.53</v>
      </c>
      <c r="D127" s="26" t="str">
        <f t="shared" si="1"/>
        <v/>
      </c>
      <c r="E127" t="s">
        <v>72</v>
      </c>
    </row>
    <row r="128" spans="1:5" outlineLevel="2" x14ac:dyDescent="0.35">
      <c r="A128" s="11">
        <v>43894</v>
      </c>
      <c r="B128" t="s">
        <v>5</v>
      </c>
      <c r="C128" s="5">
        <v>1887.04</v>
      </c>
      <c r="D128" s="26" t="str">
        <f t="shared" si="1"/>
        <v/>
      </c>
      <c r="E128" t="s">
        <v>72</v>
      </c>
    </row>
    <row r="129" spans="1:5" outlineLevel="2" x14ac:dyDescent="0.35">
      <c r="A129" s="11">
        <v>43894</v>
      </c>
      <c r="B129" t="s">
        <v>5</v>
      </c>
      <c r="C129" s="5">
        <v>1876.04</v>
      </c>
      <c r="D129" s="26" t="str">
        <f t="shared" si="1"/>
        <v/>
      </c>
      <c r="E129" t="s">
        <v>72</v>
      </c>
    </row>
    <row r="130" spans="1:5" outlineLevel="2" x14ac:dyDescent="0.35">
      <c r="A130" s="11">
        <v>43894</v>
      </c>
      <c r="B130" t="s">
        <v>5</v>
      </c>
      <c r="C130" s="5">
        <v>1866.19</v>
      </c>
      <c r="D130" s="26" t="str">
        <f t="shared" si="1"/>
        <v/>
      </c>
      <c r="E130" t="s">
        <v>72</v>
      </c>
    </row>
    <row r="131" spans="1:5" outlineLevel="2" x14ac:dyDescent="0.35">
      <c r="A131" s="11">
        <v>43894</v>
      </c>
      <c r="B131" t="s">
        <v>5</v>
      </c>
      <c r="C131" s="5">
        <v>1856.96</v>
      </c>
      <c r="D131" s="26" t="str">
        <f t="shared" si="1"/>
        <v/>
      </c>
      <c r="E131" t="s">
        <v>72</v>
      </c>
    </row>
    <row r="132" spans="1:5" outlineLevel="2" x14ac:dyDescent="0.35">
      <c r="A132" s="11">
        <v>43894</v>
      </c>
      <c r="B132" t="s">
        <v>5</v>
      </c>
      <c r="C132" s="5">
        <v>1849.94</v>
      </c>
      <c r="D132" s="26" t="str">
        <f t="shared" si="1"/>
        <v/>
      </c>
      <c r="E132" t="s">
        <v>72</v>
      </c>
    </row>
    <row r="133" spans="1:5" outlineLevel="2" x14ac:dyDescent="0.35">
      <c r="A133" s="11">
        <v>43894</v>
      </c>
      <c r="B133" t="s">
        <v>5</v>
      </c>
      <c r="C133" s="5">
        <v>1845.1</v>
      </c>
      <c r="D133" s="26" t="str">
        <f t="shared" si="1"/>
        <v/>
      </c>
      <c r="E133" t="s">
        <v>72</v>
      </c>
    </row>
    <row r="134" spans="1:5" outlineLevel="2" x14ac:dyDescent="0.35">
      <c r="A134" s="11">
        <v>43894</v>
      </c>
      <c r="B134" t="s">
        <v>5</v>
      </c>
      <c r="C134" s="5">
        <v>1831.7</v>
      </c>
      <c r="D134" s="26" t="str">
        <f t="shared" ref="D134:D191" si="2">IF(E134="","TOTAL","")</f>
        <v/>
      </c>
      <c r="E134" t="s">
        <v>72</v>
      </c>
    </row>
    <row r="135" spans="1:5" outlineLevel="2" x14ac:dyDescent="0.35">
      <c r="A135" s="11">
        <v>43894</v>
      </c>
      <c r="B135" t="s">
        <v>5</v>
      </c>
      <c r="C135" s="5">
        <v>1827.23</v>
      </c>
      <c r="D135" s="26" t="str">
        <f t="shared" si="2"/>
        <v/>
      </c>
      <c r="E135" t="s">
        <v>72</v>
      </c>
    </row>
    <row r="136" spans="1:5" outlineLevel="2" x14ac:dyDescent="0.35">
      <c r="A136" s="11">
        <v>43894</v>
      </c>
      <c r="B136" t="s">
        <v>5</v>
      </c>
      <c r="C136" s="5">
        <v>1826.39</v>
      </c>
      <c r="D136" s="26" t="str">
        <f t="shared" si="2"/>
        <v/>
      </c>
      <c r="E136" t="s">
        <v>72</v>
      </c>
    </row>
    <row r="137" spans="1:5" outlineLevel="2" x14ac:dyDescent="0.35">
      <c r="A137" s="11">
        <v>43894</v>
      </c>
      <c r="B137" t="s">
        <v>5</v>
      </c>
      <c r="C137" s="5">
        <v>1823.12</v>
      </c>
      <c r="D137" s="26" t="str">
        <f t="shared" si="2"/>
        <v/>
      </c>
      <c r="E137" t="s">
        <v>72</v>
      </c>
    </row>
    <row r="138" spans="1:5" outlineLevel="2" x14ac:dyDescent="0.35">
      <c r="A138" s="11">
        <v>43894</v>
      </c>
      <c r="B138" t="s">
        <v>5</v>
      </c>
      <c r="C138" s="5">
        <v>1818.27</v>
      </c>
      <c r="D138" s="26" t="str">
        <f t="shared" si="2"/>
        <v/>
      </c>
      <c r="E138" t="s">
        <v>72</v>
      </c>
    </row>
    <row r="139" spans="1:5" outlineLevel="2" x14ac:dyDescent="0.35">
      <c r="A139" s="11">
        <v>43894</v>
      </c>
      <c r="B139" t="s">
        <v>5</v>
      </c>
      <c r="C139" s="5">
        <v>1785.4</v>
      </c>
      <c r="D139" s="26" t="str">
        <f t="shared" si="2"/>
        <v/>
      </c>
      <c r="E139" t="s">
        <v>72</v>
      </c>
    </row>
    <row r="140" spans="1:5" outlineLevel="2" x14ac:dyDescent="0.35">
      <c r="A140" s="11">
        <v>43894</v>
      </c>
      <c r="B140" t="s">
        <v>5</v>
      </c>
      <c r="C140" s="5">
        <v>1779.5</v>
      </c>
      <c r="D140" s="26" t="str">
        <f t="shared" si="2"/>
        <v/>
      </c>
      <c r="E140" t="s">
        <v>72</v>
      </c>
    </row>
    <row r="141" spans="1:5" outlineLevel="2" x14ac:dyDescent="0.35">
      <c r="A141" s="11">
        <v>43894</v>
      </c>
      <c r="B141" t="s">
        <v>5</v>
      </c>
      <c r="C141" s="5">
        <v>1775.58</v>
      </c>
      <c r="D141" s="26" t="str">
        <f t="shared" si="2"/>
        <v/>
      </c>
      <c r="E141" t="s">
        <v>72</v>
      </c>
    </row>
    <row r="142" spans="1:5" outlineLevel="2" x14ac:dyDescent="0.35">
      <c r="A142" s="11">
        <v>43894</v>
      </c>
      <c r="B142" t="s">
        <v>5</v>
      </c>
      <c r="C142" s="5">
        <v>1771.54</v>
      </c>
      <c r="D142" s="26" t="str">
        <f t="shared" si="2"/>
        <v/>
      </c>
      <c r="E142" t="s">
        <v>72</v>
      </c>
    </row>
    <row r="143" spans="1:5" outlineLevel="2" x14ac:dyDescent="0.35">
      <c r="A143" s="11">
        <v>43894</v>
      </c>
      <c r="B143" t="s">
        <v>5</v>
      </c>
      <c r="C143" s="5">
        <v>1768.35</v>
      </c>
      <c r="D143" s="26" t="str">
        <f t="shared" si="2"/>
        <v/>
      </c>
      <c r="E143" t="s">
        <v>72</v>
      </c>
    </row>
    <row r="144" spans="1:5" outlineLevel="2" x14ac:dyDescent="0.35">
      <c r="A144" s="11">
        <v>43894</v>
      </c>
      <c r="B144" t="s">
        <v>5</v>
      </c>
      <c r="C144" s="5">
        <v>1755.57</v>
      </c>
      <c r="D144" s="26" t="str">
        <f t="shared" si="2"/>
        <v/>
      </c>
      <c r="E144" t="s">
        <v>72</v>
      </c>
    </row>
    <row r="145" spans="1:5" outlineLevel="2" x14ac:dyDescent="0.35">
      <c r="A145" s="11">
        <v>43894</v>
      </c>
      <c r="B145" t="s">
        <v>5</v>
      </c>
      <c r="C145" s="5">
        <v>1752.81</v>
      </c>
      <c r="D145" s="26" t="str">
        <f t="shared" si="2"/>
        <v/>
      </c>
      <c r="E145" t="s">
        <v>72</v>
      </c>
    </row>
    <row r="146" spans="1:5" outlineLevel="2" x14ac:dyDescent="0.35">
      <c r="A146" s="11">
        <v>43894</v>
      </c>
      <c r="B146" t="s">
        <v>5</v>
      </c>
      <c r="C146" s="5">
        <v>1745.92</v>
      </c>
      <c r="D146" s="26" t="str">
        <f t="shared" si="2"/>
        <v/>
      </c>
      <c r="E146" t="s">
        <v>72</v>
      </c>
    </row>
    <row r="147" spans="1:5" outlineLevel="2" x14ac:dyDescent="0.35">
      <c r="A147" s="11">
        <v>43894</v>
      </c>
      <c r="B147" t="s">
        <v>5</v>
      </c>
      <c r="C147" s="5">
        <v>1705.99</v>
      </c>
      <c r="D147" s="26" t="str">
        <f t="shared" si="2"/>
        <v/>
      </c>
      <c r="E147" t="s">
        <v>72</v>
      </c>
    </row>
    <row r="148" spans="1:5" outlineLevel="2" x14ac:dyDescent="0.35">
      <c r="A148" s="11">
        <v>43894</v>
      </c>
      <c r="B148" t="s">
        <v>5</v>
      </c>
      <c r="C148" s="5">
        <v>1700.78</v>
      </c>
      <c r="D148" s="26" t="str">
        <f t="shared" si="2"/>
        <v/>
      </c>
      <c r="E148" t="s">
        <v>72</v>
      </c>
    </row>
    <row r="149" spans="1:5" outlineLevel="2" x14ac:dyDescent="0.35">
      <c r="A149" s="11">
        <v>43894</v>
      </c>
      <c r="B149" t="s">
        <v>5</v>
      </c>
      <c r="C149" s="5">
        <v>1682.32</v>
      </c>
      <c r="D149" s="26" t="str">
        <f t="shared" si="2"/>
        <v/>
      </c>
      <c r="E149" t="s">
        <v>72</v>
      </c>
    </row>
    <row r="150" spans="1:5" outlineLevel="2" x14ac:dyDescent="0.35">
      <c r="A150" s="11">
        <v>43894</v>
      </c>
      <c r="B150" t="s">
        <v>5</v>
      </c>
      <c r="C150" s="5">
        <v>1665.24</v>
      </c>
      <c r="D150" s="26" t="str">
        <f t="shared" si="2"/>
        <v/>
      </c>
      <c r="E150" t="s">
        <v>72</v>
      </c>
    </row>
    <row r="151" spans="1:5" outlineLevel="2" x14ac:dyDescent="0.35">
      <c r="A151" s="11">
        <v>43894</v>
      </c>
      <c r="B151" t="s">
        <v>5</v>
      </c>
      <c r="C151" s="5">
        <v>1655.59</v>
      </c>
      <c r="D151" s="26" t="str">
        <f t="shared" si="2"/>
        <v/>
      </c>
      <c r="E151" t="s">
        <v>72</v>
      </c>
    </row>
    <row r="152" spans="1:5" outlineLevel="2" x14ac:dyDescent="0.35">
      <c r="A152" s="11">
        <v>43894</v>
      </c>
      <c r="B152" t="s">
        <v>5</v>
      </c>
      <c r="C152" s="5">
        <v>1634.25</v>
      </c>
      <c r="D152" s="26" t="str">
        <f t="shared" si="2"/>
        <v/>
      </c>
      <c r="E152" t="s">
        <v>72</v>
      </c>
    </row>
    <row r="153" spans="1:5" outlineLevel="2" x14ac:dyDescent="0.35">
      <c r="A153" s="11">
        <v>43894</v>
      </c>
      <c r="B153" t="s">
        <v>5</v>
      </c>
      <c r="C153" s="5">
        <v>1620.55</v>
      </c>
      <c r="D153" s="26" t="str">
        <f t="shared" si="2"/>
        <v/>
      </c>
      <c r="E153" t="s">
        <v>72</v>
      </c>
    </row>
    <row r="154" spans="1:5" outlineLevel="2" x14ac:dyDescent="0.35">
      <c r="A154" s="11">
        <v>43894</v>
      </c>
      <c r="B154" t="s">
        <v>5</v>
      </c>
      <c r="C154" s="5">
        <v>1616.82</v>
      </c>
      <c r="D154" s="26" t="str">
        <f t="shared" si="2"/>
        <v/>
      </c>
      <c r="E154" t="s">
        <v>72</v>
      </c>
    </row>
    <row r="155" spans="1:5" outlineLevel="2" x14ac:dyDescent="0.35">
      <c r="A155" s="11">
        <v>43894</v>
      </c>
      <c r="B155" t="s">
        <v>5</v>
      </c>
      <c r="C155" s="5">
        <v>1608.38</v>
      </c>
      <c r="D155" s="26" t="str">
        <f t="shared" si="2"/>
        <v/>
      </c>
      <c r="E155" t="s">
        <v>72</v>
      </c>
    </row>
    <row r="156" spans="1:5" outlineLevel="2" x14ac:dyDescent="0.35">
      <c r="A156" s="11">
        <v>43894</v>
      </c>
      <c r="B156" t="s">
        <v>5</v>
      </c>
      <c r="C156" s="5">
        <v>1578.59</v>
      </c>
      <c r="D156" s="26" t="str">
        <f t="shared" si="2"/>
        <v/>
      </c>
      <c r="E156" t="s">
        <v>72</v>
      </c>
    </row>
    <row r="157" spans="1:5" outlineLevel="2" x14ac:dyDescent="0.35">
      <c r="A157" s="11">
        <v>43894</v>
      </c>
      <c r="B157" t="s">
        <v>5</v>
      </c>
      <c r="C157" s="5">
        <v>1543.91</v>
      </c>
      <c r="D157" s="26" t="str">
        <f t="shared" si="2"/>
        <v/>
      </c>
      <c r="E157" t="s">
        <v>72</v>
      </c>
    </row>
    <row r="158" spans="1:5" outlineLevel="2" x14ac:dyDescent="0.35">
      <c r="A158" s="11">
        <v>43894</v>
      </c>
      <c r="B158" t="s">
        <v>5</v>
      </c>
      <c r="C158" s="5">
        <v>1537.64</v>
      </c>
      <c r="D158" s="26" t="str">
        <f t="shared" si="2"/>
        <v/>
      </c>
      <c r="E158" t="s">
        <v>72</v>
      </c>
    </row>
    <row r="159" spans="1:5" outlineLevel="2" x14ac:dyDescent="0.35">
      <c r="A159" s="11">
        <v>43894</v>
      </c>
      <c r="B159" t="s">
        <v>5</v>
      </c>
      <c r="C159" s="5">
        <v>1535.46</v>
      </c>
      <c r="D159" s="26" t="str">
        <f t="shared" si="2"/>
        <v/>
      </c>
      <c r="E159" t="s">
        <v>72</v>
      </c>
    </row>
    <row r="160" spans="1:5" outlineLevel="2" x14ac:dyDescent="0.35">
      <c r="A160" s="11">
        <v>43894</v>
      </c>
      <c r="B160" t="s">
        <v>5</v>
      </c>
      <c r="C160" s="5">
        <v>1532.69</v>
      </c>
      <c r="D160" s="26" t="str">
        <f t="shared" si="2"/>
        <v/>
      </c>
      <c r="E160" t="s">
        <v>72</v>
      </c>
    </row>
    <row r="161" spans="1:5" outlineLevel="2" x14ac:dyDescent="0.35">
      <c r="A161" s="11">
        <v>43894</v>
      </c>
      <c r="B161" t="s">
        <v>5</v>
      </c>
      <c r="C161" s="5">
        <v>1523.98</v>
      </c>
      <c r="D161" s="26" t="str">
        <f t="shared" si="2"/>
        <v/>
      </c>
      <c r="E161" t="s">
        <v>72</v>
      </c>
    </row>
    <row r="162" spans="1:5" outlineLevel="2" x14ac:dyDescent="0.35">
      <c r="A162" s="11">
        <v>43894</v>
      </c>
      <c r="B162" t="s">
        <v>5</v>
      </c>
      <c r="C162" s="5">
        <v>1516.28</v>
      </c>
      <c r="D162" s="26" t="str">
        <f t="shared" si="2"/>
        <v/>
      </c>
      <c r="E162" t="s">
        <v>72</v>
      </c>
    </row>
    <row r="163" spans="1:5" outlineLevel="2" x14ac:dyDescent="0.35">
      <c r="A163" s="11">
        <v>43894</v>
      </c>
      <c r="B163" t="s">
        <v>5</v>
      </c>
      <c r="C163" s="5">
        <v>1495.71</v>
      </c>
      <c r="D163" s="26" t="str">
        <f t="shared" si="2"/>
        <v/>
      </c>
      <c r="E163" t="s">
        <v>72</v>
      </c>
    </row>
    <row r="164" spans="1:5" outlineLevel="2" x14ac:dyDescent="0.35">
      <c r="A164" s="11">
        <v>43894</v>
      </c>
      <c r="B164" t="s">
        <v>5</v>
      </c>
      <c r="C164" s="5">
        <v>1488.1</v>
      </c>
      <c r="D164" s="26" t="str">
        <f t="shared" si="2"/>
        <v/>
      </c>
      <c r="E164" t="s">
        <v>72</v>
      </c>
    </row>
    <row r="165" spans="1:5" outlineLevel="2" x14ac:dyDescent="0.35">
      <c r="A165" s="11">
        <v>43894</v>
      </c>
      <c r="B165" t="s">
        <v>5</v>
      </c>
      <c r="C165" s="5">
        <v>1479.74</v>
      </c>
      <c r="D165" s="26" t="str">
        <f t="shared" si="2"/>
        <v/>
      </c>
      <c r="E165" t="s">
        <v>72</v>
      </c>
    </row>
    <row r="166" spans="1:5" outlineLevel="2" x14ac:dyDescent="0.35">
      <c r="A166" s="11">
        <v>43894</v>
      </c>
      <c r="B166" t="s">
        <v>5</v>
      </c>
      <c r="C166" s="5">
        <v>1477.36</v>
      </c>
      <c r="D166" s="26" t="str">
        <f t="shared" si="2"/>
        <v/>
      </c>
      <c r="E166" t="s">
        <v>72</v>
      </c>
    </row>
    <row r="167" spans="1:5" outlineLevel="2" x14ac:dyDescent="0.35">
      <c r="A167" s="11">
        <v>43894</v>
      </c>
      <c r="B167" t="s">
        <v>5</v>
      </c>
      <c r="C167" s="5">
        <v>1468.55</v>
      </c>
      <c r="D167" s="26" t="str">
        <f t="shared" si="2"/>
        <v/>
      </c>
      <c r="E167" t="s">
        <v>72</v>
      </c>
    </row>
    <row r="168" spans="1:5" outlineLevel="2" x14ac:dyDescent="0.35">
      <c r="A168" s="11">
        <v>43894</v>
      </c>
      <c r="B168" t="s">
        <v>5</v>
      </c>
      <c r="C168" s="5">
        <v>1461.48</v>
      </c>
      <c r="D168" s="26" t="str">
        <f t="shared" si="2"/>
        <v/>
      </c>
      <c r="E168" t="s">
        <v>72</v>
      </c>
    </row>
    <row r="169" spans="1:5" outlineLevel="2" x14ac:dyDescent="0.35">
      <c r="A169" s="11">
        <v>43894</v>
      </c>
      <c r="B169" t="s">
        <v>5</v>
      </c>
      <c r="C169" s="5">
        <v>1450.53</v>
      </c>
      <c r="D169" s="26" t="str">
        <f t="shared" si="2"/>
        <v/>
      </c>
      <c r="E169" t="s">
        <v>72</v>
      </c>
    </row>
    <row r="170" spans="1:5" outlineLevel="2" x14ac:dyDescent="0.35">
      <c r="A170" s="11">
        <v>43894</v>
      </c>
      <c r="B170" t="s">
        <v>5</v>
      </c>
      <c r="C170" s="5">
        <v>1432.2</v>
      </c>
      <c r="D170" s="26" t="str">
        <f t="shared" si="2"/>
        <v/>
      </c>
      <c r="E170" t="s">
        <v>72</v>
      </c>
    </row>
    <row r="171" spans="1:5" outlineLevel="2" x14ac:dyDescent="0.35">
      <c r="A171" s="11">
        <v>43894</v>
      </c>
      <c r="B171" t="s">
        <v>5</v>
      </c>
      <c r="C171" s="5">
        <v>1416.45</v>
      </c>
      <c r="D171" s="26" t="str">
        <f t="shared" si="2"/>
        <v/>
      </c>
      <c r="E171" t="s">
        <v>72</v>
      </c>
    </row>
    <row r="172" spans="1:5" outlineLevel="2" x14ac:dyDescent="0.35">
      <c r="A172" s="11">
        <v>43894</v>
      </c>
      <c r="B172" t="s">
        <v>5</v>
      </c>
      <c r="C172" s="5">
        <v>1393.32</v>
      </c>
      <c r="D172" s="26" t="str">
        <f t="shared" si="2"/>
        <v/>
      </c>
      <c r="E172" t="s">
        <v>72</v>
      </c>
    </row>
    <row r="173" spans="1:5" outlineLevel="2" x14ac:dyDescent="0.35">
      <c r="A173" s="11">
        <v>43894</v>
      </c>
      <c r="B173" t="s">
        <v>5</v>
      </c>
      <c r="C173" s="5">
        <v>1389.85</v>
      </c>
      <c r="D173" s="26" t="str">
        <f t="shared" si="2"/>
        <v/>
      </c>
      <c r="E173" t="s">
        <v>72</v>
      </c>
    </row>
    <row r="174" spans="1:5" outlineLevel="2" x14ac:dyDescent="0.35">
      <c r="A174" s="11">
        <v>43894</v>
      </c>
      <c r="B174" t="s">
        <v>5</v>
      </c>
      <c r="C174" s="5">
        <v>1386.76</v>
      </c>
      <c r="D174" s="26" t="str">
        <f t="shared" si="2"/>
        <v/>
      </c>
      <c r="E174" t="s">
        <v>72</v>
      </c>
    </row>
    <row r="175" spans="1:5" outlineLevel="2" x14ac:dyDescent="0.35">
      <c r="A175" s="11">
        <v>43894</v>
      </c>
      <c r="B175" t="s">
        <v>5</v>
      </c>
      <c r="C175" s="5">
        <v>1386.63</v>
      </c>
      <c r="D175" s="26" t="str">
        <f t="shared" si="2"/>
        <v/>
      </c>
      <c r="E175" t="s">
        <v>72</v>
      </c>
    </row>
    <row r="176" spans="1:5" outlineLevel="2" x14ac:dyDescent="0.35">
      <c r="A176" s="11">
        <v>43894</v>
      </c>
      <c r="B176" t="s">
        <v>5</v>
      </c>
      <c r="C176" s="5">
        <v>1317.73</v>
      </c>
      <c r="D176" s="26" t="str">
        <f t="shared" si="2"/>
        <v/>
      </c>
      <c r="E176" t="s">
        <v>72</v>
      </c>
    </row>
    <row r="177" spans="1:5" outlineLevel="2" x14ac:dyDescent="0.35">
      <c r="A177" s="11">
        <v>43894</v>
      </c>
      <c r="B177" t="s">
        <v>5</v>
      </c>
      <c r="C177" s="5">
        <v>1242.24</v>
      </c>
      <c r="D177" s="26" t="str">
        <f t="shared" si="2"/>
        <v/>
      </c>
      <c r="E177" t="s">
        <v>72</v>
      </c>
    </row>
    <row r="178" spans="1:5" outlineLevel="2" x14ac:dyDescent="0.35">
      <c r="A178" s="11">
        <v>43894</v>
      </c>
      <c r="B178" t="s">
        <v>5</v>
      </c>
      <c r="C178" s="5">
        <v>1167.27</v>
      </c>
      <c r="D178" s="26" t="str">
        <f t="shared" si="2"/>
        <v/>
      </c>
      <c r="E178" t="s">
        <v>72</v>
      </c>
    </row>
    <row r="179" spans="1:5" outlineLevel="2" x14ac:dyDescent="0.35">
      <c r="A179" s="11">
        <v>43894</v>
      </c>
      <c r="B179" t="s">
        <v>5</v>
      </c>
      <c r="C179" s="5">
        <v>1085.48</v>
      </c>
      <c r="D179" s="26" t="str">
        <f t="shared" si="2"/>
        <v/>
      </c>
      <c r="E179" t="s">
        <v>72</v>
      </c>
    </row>
    <row r="180" spans="1:5" outlineLevel="2" x14ac:dyDescent="0.35">
      <c r="A180" s="11">
        <v>43894</v>
      </c>
      <c r="B180" t="s">
        <v>5</v>
      </c>
      <c r="C180" s="5">
        <v>1064.73</v>
      </c>
      <c r="D180" s="26" t="str">
        <f t="shared" si="2"/>
        <v/>
      </c>
      <c r="E180" t="s">
        <v>72</v>
      </c>
    </row>
    <row r="181" spans="1:5" outlineLevel="2" x14ac:dyDescent="0.35">
      <c r="A181" s="11">
        <v>43894</v>
      </c>
      <c r="B181" t="s">
        <v>5</v>
      </c>
      <c r="C181" s="5">
        <v>985.28</v>
      </c>
      <c r="D181" s="26" t="str">
        <f t="shared" si="2"/>
        <v/>
      </c>
      <c r="E181" t="s">
        <v>72</v>
      </c>
    </row>
    <row r="182" spans="1:5" outlineLevel="2" x14ac:dyDescent="0.35">
      <c r="A182" s="11">
        <v>43894</v>
      </c>
      <c r="B182" t="s">
        <v>5</v>
      </c>
      <c r="C182" s="5">
        <v>149.44</v>
      </c>
      <c r="D182" s="26" t="str">
        <f t="shared" si="2"/>
        <v/>
      </c>
      <c r="E182" t="s">
        <v>72</v>
      </c>
    </row>
    <row r="183" spans="1:5" outlineLevel="2" x14ac:dyDescent="0.35">
      <c r="A183" s="11">
        <v>43894</v>
      </c>
      <c r="B183" t="s">
        <v>5</v>
      </c>
      <c r="C183" s="5">
        <v>112.14</v>
      </c>
      <c r="D183" s="26" t="str">
        <f t="shared" si="2"/>
        <v/>
      </c>
      <c r="E183" t="s">
        <v>72</v>
      </c>
    </row>
    <row r="184" spans="1:5" outlineLevel="2" x14ac:dyDescent="0.35">
      <c r="A184" s="11">
        <v>43894</v>
      </c>
      <c r="B184" t="s">
        <v>5</v>
      </c>
      <c r="C184" s="5">
        <v>7.23</v>
      </c>
      <c r="D184" s="26" t="str">
        <f t="shared" si="2"/>
        <v/>
      </c>
      <c r="E184" t="s">
        <v>72</v>
      </c>
    </row>
    <row r="185" spans="1:5" outlineLevel="2" x14ac:dyDescent="0.35">
      <c r="A185" s="11">
        <v>43894</v>
      </c>
      <c r="B185" t="s">
        <v>5</v>
      </c>
      <c r="C185" s="5">
        <v>98.73</v>
      </c>
      <c r="D185" s="26" t="str">
        <f t="shared" si="2"/>
        <v/>
      </c>
      <c r="E185" t="s">
        <v>72</v>
      </c>
    </row>
    <row r="186" spans="1:5" outlineLevel="2" x14ac:dyDescent="0.35">
      <c r="A186" s="11">
        <v>43894</v>
      </c>
      <c r="B186" t="s">
        <v>5</v>
      </c>
      <c r="C186" s="5">
        <v>108.22</v>
      </c>
      <c r="D186" s="26" t="str">
        <f t="shared" si="2"/>
        <v/>
      </c>
      <c r="E186" t="s">
        <v>72</v>
      </c>
    </row>
    <row r="187" spans="1:5" outlineLevel="2" x14ac:dyDescent="0.35">
      <c r="A187" s="11">
        <v>43894</v>
      </c>
      <c r="B187" t="s">
        <v>5</v>
      </c>
      <c r="C187" s="5">
        <v>506.94</v>
      </c>
      <c r="D187" s="26" t="str">
        <f t="shared" si="2"/>
        <v/>
      </c>
      <c r="E187" t="s">
        <v>87</v>
      </c>
    </row>
    <row r="188" spans="1:5" outlineLevel="2" x14ac:dyDescent="0.35">
      <c r="A188" s="11">
        <v>43894</v>
      </c>
      <c r="B188" t="s">
        <v>5</v>
      </c>
      <c r="C188" s="5">
        <v>314.72000000000003</v>
      </c>
      <c r="D188" s="26" t="str">
        <f t="shared" si="2"/>
        <v/>
      </c>
      <c r="E188" t="s">
        <v>87</v>
      </c>
    </row>
    <row r="189" spans="1:5" outlineLevel="2" x14ac:dyDescent="0.35">
      <c r="A189" s="11">
        <v>43894</v>
      </c>
      <c r="B189" t="s">
        <v>5</v>
      </c>
      <c r="C189" s="5">
        <v>1840.66</v>
      </c>
      <c r="D189" s="26" t="str">
        <f t="shared" si="2"/>
        <v/>
      </c>
      <c r="E189" t="s">
        <v>72</v>
      </c>
    </row>
    <row r="190" spans="1:5" outlineLevel="2" x14ac:dyDescent="0.35">
      <c r="A190" s="11">
        <v>43894</v>
      </c>
      <c r="B190" t="s">
        <v>5</v>
      </c>
      <c r="C190" s="5">
        <v>72</v>
      </c>
      <c r="D190" s="26" t="str">
        <f t="shared" si="2"/>
        <v/>
      </c>
      <c r="E190" t="s">
        <v>72</v>
      </c>
    </row>
    <row r="191" spans="1:5" outlineLevel="2" x14ac:dyDescent="0.35">
      <c r="A191" s="11">
        <v>43894</v>
      </c>
      <c r="B191" t="s">
        <v>5</v>
      </c>
      <c r="C191" s="5">
        <v>462.32</v>
      </c>
      <c r="D191" s="26" t="str">
        <f t="shared" si="2"/>
        <v/>
      </c>
      <c r="E191" t="s">
        <v>72</v>
      </c>
    </row>
    <row r="192" spans="1:5" outlineLevel="1" x14ac:dyDescent="0.35">
      <c r="A192" s="24">
        <f>A191</f>
        <v>43894</v>
      </c>
      <c r="B192" s="25" t="str">
        <f>B191</f>
        <v>LABATT FOOD SERVICE</v>
      </c>
      <c r="C192" s="26">
        <f>SUBTOTAL(9,C6:C191)</f>
        <v>419442.29000000015</v>
      </c>
      <c r="D192" s="26" t="str">
        <f t="shared" ref="D192:D255" si="3">IF(E192="","TOTAL","")</f>
        <v>TOTAL</v>
      </c>
    </row>
    <row r="193" spans="1:5" outlineLevel="2" x14ac:dyDescent="0.35">
      <c r="A193" s="11">
        <v>43894</v>
      </c>
      <c r="B193" t="s">
        <v>222</v>
      </c>
      <c r="C193" s="5">
        <v>385</v>
      </c>
      <c r="D193" s="26" t="str">
        <f t="shared" si="3"/>
        <v/>
      </c>
      <c r="E193" t="s">
        <v>73</v>
      </c>
    </row>
    <row r="194" spans="1:5" outlineLevel="1" x14ac:dyDescent="0.35">
      <c r="A194" s="24">
        <f>A193</f>
        <v>43894</v>
      </c>
      <c r="B194" s="25" t="str">
        <f>B193</f>
        <v>ALERT SERVICES INC</v>
      </c>
      <c r="C194" s="26">
        <f>SUBTOTAL(9,C193:C193)</f>
        <v>385</v>
      </c>
      <c r="D194" s="26" t="str">
        <f t="shared" si="3"/>
        <v>TOTAL</v>
      </c>
    </row>
    <row r="195" spans="1:5" outlineLevel="2" x14ac:dyDescent="0.35">
      <c r="A195" s="11">
        <v>43894</v>
      </c>
      <c r="B195" t="s">
        <v>6</v>
      </c>
      <c r="C195" s="5">
        <v>804</v>
      </c>
      <c r="D195" s="26" t="str">
        <f t="shared" si="3"/>
        <v/>
      </c>
      <c r="E195" t="s">
        <v>73</v>
      </c>
    </row>
    <row r="196" spans="1:5" outlineLevel="2" x14ac:dyDescent="0.35">
      <c r="A196" s="11">
        <v>43894</v>
      </c>
      <c r="B196" t="s">
        <v>6</v>
      </c>
      <c r="C196" s="5">
        <v>1944.18</v>
      </c>
      <c r="D196" s="26" t="str">
        <f t="shared" si="3"/>
        <v/>
      </c>
      <c r="E196" t="s">
        <v>73</v>
      </c>
    </row>
    <row r="197" spans="1:5" outlineLevel="2" x14ac:dyDescent="0.35">
      <c r="A197" s="11">
        <v>43894</v>
      </c>
      <c r="B197" t="s">
        <v>6</v>
      </c>
      <c r="C197" s="5">
        <v>150</v>
      </c>
      <c r="D197" s="26" t="str">
        <f t="shared" si="3"/>
        <v/>
      </c>
      <c r="E197" t="s">
        <v>73</v>
      </c>
    </row>
    <row r="198" spans="1:5" outlineLevel="2" x14ac:dyDescent="0.35">
      <c r="A198" s="11">
        <v>43894</v>
      </c>
      <c r="B198" t="s">
        <v>6</v>
      </c>
      <c r="C198" s="5">
        <v>1596</v>
      </c>
      <c r="D198" s="26" t="str">
        <f t="shared" si="3"/>
        <v/>
      </c>
      <c r="E198" t="s">
        <v>73</v>
      </c>
    </row>
    <row r="199" spans="1:5" outlineLevel="2" x14ac:dyDescent="0.35">
      <c r="A199" s="11">
        <v>43894</v>
      </c>
      <c r="B199" t="s">
        <v>6</v>
      </c>
      <c r="C199" s="5">
        <v>1050</v>
      </c>
      <c r="D199" s="26" t="str">
        <f t="shared" si="3"/>
        <v/>
      </c>
      <c r="E199" t="s">
        <v>73</v>
      </c>
    </row>
    <row r="200" spans="1:5" outlineLevel="2" x14ac:dyDescent="0.35">
      <c r="A200" s="11">
        <v>43894</v>
      </c>
      <c r="B200" t="s">
        <v>6</v>
      </c>
      <c r="C200" s="5">
        <v>475</v>
      </c>
      <c r="D200" s="26" t="str">
        <f t="shared" si="3"/>
        <v/>
      </c>
      <c r="E200" t="s">
        <v>283</v>
      </c>
    </row>
    <row r="201" spans="1:5" outlineLevel="2" x14ac:dyDescent="0.35">
      <c r="A201" s="11">
        <v>43894</v>
      </c>
      <c r="B201" t="s">
        <v>6</v>
      </c>
      <c r="C201" s="5">
        <v>825</v>
      </c>
      <c r="D201" s="26" t="str">
        <f t="shared" si="3"/>
        <v/>
      </c>
      <c r="E201" t="s">
        <v>73</v>
      </c>
    </row>
    <row r="202" spans="1:5" outlineLevel="2" x14ac:dyDescent="0.35">
      <c r="A202" s="11">
        <v>43894</v>
      </c>
      <c r="B202" t="s">
        <v>6</v>
      </c>
      <c r="C202" s="5">
        <v>825</v>
      </c>
      <c r="D202" s="26" t="str">
        <f t="shared" si="3"/>
        <v/>
      </c>
      <c r="E202" t="s">
        <v>73</v>
      </c>
    </row>
    <row r="203" spans="1:5" outlineLevel="2" x14ac:dyDescent="0.35">
      <c r="A203" s="11">
        <v>43894</v>
      </c>
      <c r="B203" t="s">
        <v>6</v>
      </c>
      <c r="C203" s="5">
        <v>62</v>
      </c>
      <c r="D203" s="26" t="str">
        <f t="shared" si="3"/>
        <v/>
      </c>
      <c r="E203" t="s">
        <v>73</v>
      </c>
    </row>
    <row r="204" spans="1:5" outlineLevel="2" x14ac:dyDescent="0.35">
      <c r="A204" s="11">
        <v>43894</v>
      </c>
      <c r="B204" t="s">
        <v>6</v>
      </c>
      <c r="C204" s="5">
        <v>2755.62</v>
      </c>
      <c r="D204" s="26" t="str">
        <f t="shared" si="3"/>
        <v/>
      </c>
      <c r="E204" t="s">
        <v>73</v>
      </c>
    </row>
    <row r="205" spans="1:5" outlineLevel="1" x14ac:dyDescent="0.35">
      <c r="A205" s="24">
        <f>A204</f>
        <v>43894</v>
      </c>
      <c r="B205" s="25" t="str">
        <f>B204</f>
        <v>BARCELONA SPORTING GOODS INC</v>
      </c>
      <c r="C205" s="26">
        <f>SUBTOTAL(9,C195:C204)</f>
        <v>10486.8</v>
      </c>
      <c r="D205" s="26" t="str">
        <f t="shared" si="3"/>
        <v>TOTAL</v>
      </c>
    </row>
    <row r="206" spans="1:5" outlineLevel="2" x14ac:dyDescent="0.35">
      <c r="A206" s="11">
        <v>43894</v>
      </c>
      <c r="B206" t="s">
        <v>119</v>
      </c>
      <c r="C206" s="5">
        <v>42.92</v>
      </c>
      <c r="D206" s="26" t="str">
        <f t="shared" si="3"/>
        <v/>
      </c>
      <c r="E206" t="s">
        <v>74</v>
      </c>
    </row>
    <row r="207" spans="1:5" outlineLevel="2" x14ac:dyDescent="0.35">
      <c r="A207" s="11">
        <v>43894</v>
      </c>
      <c r="B207" t="s">
        <v>119</v>
      </c>
      <c r="C207" s="5">
        <v>140.77000000000001</v>
      </c>
      <c r="D207" s="26" t="str">
        <f t="shared" si="3"/>
        <v/>
      </c>
      <c r="E207" t="s">
        <v>74</v>
      </c>
    </row>
    <row r="208" spans="1:5" outlineLevel="2" x14ac:dyDescent="0.35">
      <c r="A208" s="11">
        <v>43894</v>
      </c>
      <c r="B208" t="s">
        <v>119</v>
      </c>
      <c r="C208" s="5">
        <v>2618.4899999999998</v>
      </c>
      <c r="D208" s="26" t="str">
        <f t="shared" si="3"/>
        <v/>
      </c>
      <c r="E208" t="s">
        <v>74</v>
      </c>
    </row>
    <row r="209" spans="1:5" outlineLevel="2" x14ac:dyDescent="0.35">
      <c r="A209" s="11">
        <v>43894</v>
      </c>
      <c r="B209" t="s">
        <v>119</v>
      </c>
      <c r="C209" s="5">
        <v>1093.95</v>
      </c>
      <c r="D209" s="26" t="str">
        <f t="shared" si="3"/>
        <v/>
      </c>
      <c r="E209" t="s">
        <v>74</v>
      </c>
    </row>
    <row r="210" spans="1:5" outlineLevel="1" x14ac:dyDescent="0.35">
      <c r="A210" s="24">
        <f>A209</f>
        <v>43894</v>
      </c>
      <c r="B210" s="25" t="str">
        <f>B209</f>
        <v>BOUND TO STAY BOUND BOOKS INC</v>
      </c>
      <c r="C210" s="26">
        <f>SUBTOTAL(9,C206:C209)</f>
        <v>3896.13</v>
      </c>
      <c r="D210" s="26" t="str">
        <f t="shared" si="3"/>
        <v>TOTAL</v>
      </c>
    </row>
    <row r="211" spans="1:5" outlineLevel="2" x14ac:dyDescent="0.35">
      <c r="A211" s="11">
        <v>43894</v>
      </c>
      <c r="B211" t="s">
        <v>8</v>
      </c>
      <c r="C211" s="5">
        <v>239.76</v>
      </c>
      <c r="D211" s="26" t="str">
        <f t="shared" si="3"/>
        <v/>
      </c>
      <c r="E211" t="s">
        <v>73</v>
      </c>
    </row>
    <row r="212" spans="1:5" outlineLevel="2" x14ac:dyDescent="0.35">
      <c r="A212" s="11">
        <v>43894</v>
      </c>
      <c r="B212" t="s">
        <v>8</v>
      </c>
      <c r="C212" s="5">
        <v>395.32</v>
      </c>
      <c r="D212" s="26" t="str">
        <f t="shared" si="3"/>
        <v/>
      </c>
      <c r="E212" t="s">
        <v>73</v>
      </c>
    </row>
    <row r="213" spans="1:5" outlineLevel="2" x14ac:dyDescent="0.35">
      <c r="A213" s="11">
        <v>43894</v>
      </c>
      <c r="B213" t="s">
        <v>8</v>
      </c>
      <c r="C213" s="5">
        <v>242.22</v>
      </c>
      <c r="D213" s="26" t="str">
        <f t="shared" si="3"/>
        <v/>
      </c>
      <c r="E213" t="s">
        <v>73</v>
      </c>
    </row>
    <row r="214" spans="1:5" outlineLevel="1" x14ac:dyDescent="0.35">
      <c r="A214" s="24">
        <f>A213</f>
        <v>43894</v>
      </c>
      <c r="B214" s="25" t="str">
        <f>B213</f>
        <v>DEMCO INC</v>
      </c>
      <c r="C214" s="26">
        <f>SUBTOTAL(9,C211:C213)</f>
        <v>877.3</v>
      </c>
      <c r="D214" s="26" t="str">
        <f t="shared" si="3"/>
        <v>TOTAL</v>
      </c>
    </row>
    <row r="215" spans="1:5" outlineLevel="2" x14ac:dyDescent="0.35">
      <c r="A215" s="11">
        <v>43894</v>
      </c>
      <c r="B215" t="s">
        <v>130</v>
      </c>
      <c r="C215" s="5">
        <v>77.010000000000005</v>
      </c>
      <c r="D215" s="26" t="str">
        <f t="shared" si="3"/>
        <v/>
      </c>
      <c r="E215" t="s">
        <v>73</v>
      </c>
    </row>
    <row r="216" spans="1:5" outlineLevel="2" x14ac:dyDescent="0.35">
      <c r="A216" s="11">
        <v>43894</v>
      </c>
      <c r="B216" t="s">
        <v>130</v>
      </c>
      <c r="C216" s="5">
        <v>14.85</v>
      </c>
      <c r="D216" s="26" t="str">
        <f t="shared" si="3"/>
        <v/>
      </c>
      <c r="E216" t="s">
        <v>73</v>
      </c>
    </row>
    <row r="217" spans="1:5" outlineLevel="2" x14ac:dyDescent="0.35">
      <c r="A217" s="11">
        <v>43894</v>
      </c>
      <c r="B217" t="s">
        <v>130</v>
      </c>
      <c r="C217" s="5">
        <v>56.45</v>
      </c>
      <c r="D217" s="26" t="str">
        <f t="shared" si="3"/>
        <v/>
      </c>
      <c r="E217" t="s">
        <v>73</v>
      </c>
    </row>
    <row r="218" spans="1:5" outlineLevel="2" x14ac:dyDescent="0.35">
      <c r="A218" s="11">
        <v>43894</v>
      </c>
      <c r="B218" t="s">
        <v>130</v>
      </c>
      <c r="C218" s="5">
        <v>130.07</v>
      </c>
      <c r="D218" s="26" t="str">
        <f t="shared" si="3"/>
        <v/>
      </c>
      <c r="E218" t="s">
        <v>73</v>
      </c>
    </row>
    <row r="219" spans="1:5" outlineLevel="2" x14ac:dyDescent="0.35">
      <c r="A219" s="11">
        <v>43894</v>
      </c>
      <c r="B219" t="s">
        <v>130</v>
      </c>
      <c r="C219" s="5">
        <v>1720.38</v>
      </c>
      <c r="D219" s="26" t="str">
        <f t="shared" si="3"/>
        <v/>
      </c>
      <c r="E219" t="s">
        <v>73</v>
      </c>
    </row>
    <row r="220" spans="1:5" outlineLevel="1" x14ac:dyDescent="0.35">
      <c r="A220" s="24">
        <f>A219</f>
        <v>43894</v>
      </c>
      <c r="B220" s="25" t="str">
        <f>B219</f>
        <v>FLINN SCIENTIFIC INC</v>
      </c>
      <c r="C220" s="26">
        <f>SUBTOTAL(9,C215:C219)</f>
        <v>1998.7600000000002</v>
      </c>
      <c r="D220" s="26" t="str">
        <f t="shared" si="3"/>
        <v>TOTAL</v>
      </c>
    </row>
    <row r="221" spans="1:5" outlineLevel="2" x14ac:dyDescent="0.35">
      <c r="A221" s="11">
        <v>43894</v>
      </c>
      <c r="B221" t="s">
        <v>9</v>
      </c>
      <c r="C221" s="5">
        <v>313.95</v>
      </c>
      <c r="D221" s="26" t="str">
        <f t="shared" si="3"/>
        <v/>
      </c>
      <c r="E221" t="s">
        <v>73</v>
      </c>
    </row>
    <row r="222" spans="1:5" outlineLevel="1" x14ac:dyDescent="0.35">
      <c r="A222" s="24">
        <f>A221</f>
        <v>43894</v>
      </c>
      <c r="B222" s="25" t="str">
        <f>B221</f>
        <v>GOPHER SPORT</v>
      </c>
      <c r="C222" s="26">
        <f>SUBTOTAL(9,C221:C221)</f>
        <v>313.95</v>
      </c>
      <c r="D222" s="26" t="str">
        <f t="shared" si="3"/>
        <v>TOTAL</v>
      </c>
    </row>
    <row r="223" spans="1:5" outlineLevel="2" x14ac:dyDescent="0.35">
      <c r="A223" s="11">
        <v>43894</v>
      </c>
      <c r="B223" t="s">
        <v>163</v>
      </c>
      <c r="C223" s="5">
        <v>413.12</v>
      </c>
      <c r="D223" s="26" t="str">
        <f t="shared" si="3"/>
        <v/>
      </c>
      <c r="E223" t="s">
        <v>75</v>
      </c>
    </row>
    <row r="224" spans="1:5" outlineLevel="2" x14ac:dyDescent="0.35">
      <c r="A224" s="11">
        <v>43894</v>
      </c>
      <c r="B224" t="s">
        <v>163</v>
      </c>
      <c r="C224" s="5">
        <v>230.08</v>
      </c>
      <c r="D224" s="26" t="str">
        <f t="shared" si="3"/>
        <v/>
      </c>
      <c r="E224" t="s">
        <v>75</v>
      </c>
    </row>
    <row r="225" spans="1:5" outlineLevel="2" x14ac:dyDescent="0.35">
      <c r="A225" s="11">
        <v>43894</v>
      </c>
      <c r="B225" t="s">
        <v>163</v>
      </c>
      <c r="C225" s="5">
        <v>370.18</v>
      </c>
      <c r="D225" s="26" t="str">
        <f t="shared" si="3"/>
        <v/>
      </c>
      <c r="E225" t="s">
        <v>75</v>
      </c>
    </row>
    <row r="226" spans="1:5" outlineLevel="2" x14ac:dyDescent="0.35">
      <c r="A226" s="11">
        <v>43894</v>
      </c>
      <c r="B226" t="s">
        <v>163</v>
      </c>
      <c r="C226" s="5">
        <v>275.66000000000003</v>
      </c>
      <c r="D226" s="26" t="str">
        <f t="shared" si="3"/>
        <v/>
      </c>
      <c r="E226" t="s">
        <v>75</v>
      </c>
    </row>
    <row r="227" spans="1:5" outlineLevel="2" x14ac:dyDescent="0.35">
      <c r="A227" s="11">
        <v>43894</v>
      </c>
      <c r="B227" t="s">
        <v>163</v>
      </c>
      <c r="C227" s="5">
        <v>180.68</v>
      </c>
      <c r="D227" s="26" t="str">
        <f t="shared" si="3"/>
        <v/>
      </c>
      <c r="E227" t="s">
        <v>75</v>
      </c>
    </row>
    <row r="228" spans="1:5" outlineLevel="2" x14ac:dyDescent="0.35">
      <c r="A228" s="11">
        <v>43894</v>
      </c>
      <c r="B228" t="s">
        <v>163</v>
      </c>
      <c r="C228" s="5">
        <v>82.36</v>
      </c>
      <c r="D228" s="26" t="str">
        <f t="shared" si="3"/>
        <v/>
      </c>
      <c r="E228" t="s">
        <v>75</v>
      </c>
    </row>
    <row r="229" spans="1:5" outlineLevel="2" x14ac:dyDescent="0.35">
      <c r="A229" s="11">
        <v>43894</v>
      </c>
      <c r="B229" t="s">
        <v>163</v>
      </c>
      <c r="C229" s="5">
        <v>57.41</v>
      </c>
      <c r="D229" s="26" t="str">
        <f t="shared" si="3"/>
        <v/>
      </c>
      <c r="E229" t="s">
        <v>75</v>
      </c>
    </row>
    <row r="230" spans="1:5" outlineLevel="2" x14ac:dyDescent="0.35">
      <c r="A230" s="11">
        <v>43894</v>
      </c>
      <c r="B230" t="s">
        <v>163</v>
      </c>
      <c r="C230" s="5">
        <v>4786.8900000000003</v>
      </c>
      <c r="D230" s="26" t="str">
        <f t="shared" si="3"/>
        <v/>
      </c>
      <c r="E230" t="s">
        <v>75</v>
      </c>
    </row>
    <row r="231" spans="1:5" outlineLevel="2" x14ac:dyDescent="0.35">
      <c r="A231" s="11">
        <v>43894</v>
      </c>
      <c r="B231" t="s">
        <v>163</v>
      </c>
      <c r="C231" s="5">
        <v>162.03</v>
      </c>
      <c r="D231" s="26" t="str">
        <f t="shared" si="3"/>
        <v/>
      </c>
      <c r="E231" t="s">
        <v>75</v>
      </c>
    </row>
    <row r="232" spans="1:5" outlineLevel="2" x14ac:dyDescent="0.35">
      <c r="A232" s="11">
        <v>43894</v>
      </c>
      <c r="B232" t="s">
        <v>163</v>
      </c>
      <c r="C232" s="5">
        <v>33.26</v>
      </c>
      <c r="D232" s="26" t="str">
        <f t="shared" si="3"/>
        <v/>
      </c>
      <c r="E232" t="s">
        <v>75</v>
      </c>
    </row>
    <row r="233" spans="1:5" outlineLevel="2" x14ac:dyDescent="0.35">
      <c r="A233" s="11">
        <v>43894</v>
      </c>
      <c r="B233" t="s">
        <v>163</v>
      </c>
      <c r="C233" s="5">
        <v>101.68</v>
      </c>
      <c r="D233" s="26" t="str">
        <f t="shared" si="3"/>
        <v/>
      </c>
      <c r="E233" t="s">
        <v>75</v>
      </c>
    </row>
    <row r="234" spans="1:5" outlineLevel="2" x14ac:dyDescent="0.35">
      <c r="A234" s="11">
        <v>43894</v>
      </c>
      <c r="B234" t="s">
        <v>163</v>
      </c>
      <c r="C234" s="5">
        <v>94.93</v>
      </c>
      <c r="D234" s="26" t="str">
        <f t="shared" si="3"/>
        <v/>
      </c>
      <c r="E234" t="s">
        <v>75</v>
      </c>
    </row>
    <row r="235" spans="1:5" outlineLevel="2" x14ac:dyDescent="0.35">
      <c r="A235" s="11">
        <v>43894</v>
      </c>
      <c r="B235" t="s">
        <v>163</v>
      </c>
      <c r="C235" s="5">
        <v>-1389.45</v>
      </c>
      <c r="D235" s="26" t="str">
        <f t="shared" si="3"/>
        <v/>
      </c>
      <c r="E235" t="s">
        <v>75</v>
      </c>
    </row>
    <row r="236" spans="1:5" outlineLevel="2" x14ac:dyDescent="0.35">
      <c r="A236" s="11">
        <v>43894</v>
      </c>
      <c r="B236" t="s">
        <v>163</v>
      </c>
      <c r="C236" s="5">
        <v>-400</v>
      </c>
      <c r="D236" s="26" t="str">
        <f t="shared" si="3"/>
        <v/>
      </c>
      <c r="E236" t="s">
        <v>75</v>
      </c>
    </row>
    <row r="237" spans="1:5" outlineLevel="2" x14ac:dyDescent="0.35">
      <c r="A237" s="11">
        <v>43894</v>
      </c>
      <c r="B237" t="s">
        <v>163</v>
      </c>
      <c r="C237" s="5">
        <v>243.71</v>
      </c>
      <c r="D237" s="26" t="str">
        <f t="shared" si="3"/>
        <v/>
      </c>
      <c r="E237" t="s">
        <v>75</v>
      </c>
    </row>
    <row r="238" spans="1:5" outlineLevel="2" x14ac:dyDescent="0.35">
      <c r="A238" s="11">
        <v>43894</v>
      </c>
      <c r="B238" t="s">
        <v>163</v>
      </c>
      <c r="C238" s="5">
        <v>349.6</v>
      </c>
      <c r="D238" s="26" t="str">
        <f t="shared" si="3"/>
        <v/>
      </c>
      <c r="E238" t="s">
        <v>75</v>
      </c>
    </row>
    <row r="239" spans="1:5" outlineLevel="2" x14ac:dyDescent="0.35">
      <c r="A239" s="11">
        <v>43894</v>
      </c>
      <c r="B239" t="s">
        <v>163</v>
      </c>
      <c r="C239" s="5">
        <v>909.56</v>
      </c>
      <c r="D239" s="26" t="str">
        <f t="shared" si="3"/>
        <v/>
      </c>
      <c r="E239" t="s">
        <v>75</v>
      </c>
    </row>
    <row r="240" spans="1:5" outlineLevel="2" x14ac:dyDescent="0.35">
      <c r="A240" s="11">
        <v>43894</v>
      </c>
      <c r="B240" t="s">
        <v>163</v>
      </c>
      <c r="C240" s="5">
        <v>27.63</v>
      </c>
      <c r="D240" s="26" t="str">
        <f t="shared" si="3"/>
        <v/>
      </c>
      <c r="E240" t="s">
        <v>75</v>
      </c>
    </row>
    <row r="241" spans="1:5" outlineLevel="2" x14ac:dyDescent="0.35">
      <c r="A241" s="11">
        <v>43894</v>
      </c>
      <c r="B241" t="s">
        <v>163</v>
      </c>
      <c r="C241" s="5">
        <v>507.08</v>
      </c>
      <c r="D241" s="26" t="str">
        <f t="shared" si="3"/>
        <v/>
      </c>
      <c r="E241" t="s">
        <v>75</v>
      </c>
    </row>
    <row r="242" spans="1:5" outlineLevel="2" x14ac:dyDescent="0.35">
      <c r="A242" s="11">
        <v>43894</v>
      </c>
      <c r="B242" t="s">
        <v>163</v>
      </c>
      <c r="C242" s="5">
        <v>111.17</v>
      </c>
      <c r="D242" s="26" t="str">
        <f t="shared" si="3"/>
        <v/>
      </c>
      <c r="E242" t="s">
        <v>75</v>
      </c>
    </row>
    <row r="243" spans="1:5" outlineLevel="2" x14ac:dyDescent="0.35">
      <c r="A243" s="11">
        <v>43894</v>
      </c>
      <c r="B243" t="s">
        <v>163</v>
      </c>
      <c r="C243" s="5">
        <v>514.16999999999996</v>
      </c>
      <c r="D243" s="26" t="str">
        <f t="shared" si="3"/>
        <v/>
      </c>
      <c r="E243" t="s">
        <v>75</v>
      </c>
    </row>
    <row r="244" spans="1:5" outlineLevel="2" x14ac:dyDescent="0.35">
      <c r="A244" s="11">
        <v>43894</v>
      </c>
      <c r="B244" t="s">
        <v>163</v>
      </c>
      <c r="C244" s="5">
        <v>53.04</v>
      </c>
      <c r="D244" s="26" t="str">
        <f t="shared" si="3"/>
        <v/>
      </c>
      <c r="E244" t="s">
        <v>75</v>
      </c>
    </row>
    <row r="245" spans="1:5" outlineLevel="1" x14ac:dyDescent="0.35">
      <c r="A245" s="24">
        <f>A244</f>
        <v>43894</v>
      </c>
      <c r="B245" s="25" t="str">
        <f>B244</f>
        <v>TEXAS TRUCK CENTERS</v>
      </c>
      <c r="C245" s="26">
        <f>SUBTOTAL(9,C223:C244)</f>
        <v>7714.7900000000027</v>
      </c>
      <c r="D245" s="26" t="str">
        <f t="shared" si="3"/>
        <v>TOTAL</v>
      </c>
    </row>
    <row r="246" spans="1:5" outlineLevel="2" x14ac:dyDescent="0.35">
      <c r="A246" s="11">
        <v>43894</v>
      </c>
      <c r="B246" t="s">
        <v>12</v>
      </c>
      <c r="C246" s="5">
        <v>35</v>
      </c>
      <c r="D246" s="26" t="str">
        <f t="shared" si="3"/>
        <v/>
      </c>
      <c r="E246" t="s">
        <v>76</v>
      </c>
    </row>
    <row r="247" spans="1:5" outlineLevel="2" x14ac:dyDescent="0.35">
      <c r="A247" s="11">
        <v>43894</v>
      </c>
      <c r="B247" t="s">
        <v>12</v>
      </c>
      <c r="C247" s="5">
        <v>105</v>
      </c>
      <c r="D247" s="26" t="str">
        <f t="shared" si="3"/>
        <v/>
      </c>
      <c r="E247" t="s">
        <v>76</v>
      </c>
    </row>
    <row r="248" spans="1:5" outlineLevel="2" x14ac:dyDescent="0.35">
      <c r="A248" s="11">
        <v>43894</v>
      </c>
      <c r="B248" t="s">
        <v>12</v>
      </c>
      <c r="C248" s="5">
        <v>60</v>
      </c>
      <c r="D248" s="26" t="str">
        <f t="shared" si="3"/>
        <v/>
      </c>
      <c r="E248" t="s">
        <v>160</v>
      </c>
    </row>
    <row r="249" spans="1:5" outlineLevel="2" x14ac:dyDescent="0.35">
      <c r="A249" s="11">
        <v>43894</v>
      </c>
      <c r="B249" t="s">
        <v>12</v>
      </c>
      <c r="C249" s="5">
        <v>225</v>
      </c>
      <c r="D249" s="26" t="str">
        <f t="shared" si="3"/>
        <v/>
      </c>
      <c r="E249" t="s">
        <v>162</v>
      </c>
    </row>
    <row r="250" spans="1:5" outlineLevel="2" x14ac:dyDescent="0.35">
      <c r="A250" s="11">
        <v>43894</v>
      </c>
      <c r="B250" t="s">
        <v>12</v>
      </c>
      <c r="C250" s="5">
        <v>170</v>
      </c>
      <c r="D250" s="26" t="str">
        <f t="shared" si="3"/>
        <v/>
      </c>
      <c r="E250" t="s">
        <v>162</v>
      </c>
    </row>
    <row r="251" spans="1:5" outlineLevel="2" x14ac:dyDescent="0.35">
      <c r="A251" s="11">
        <v>43894</v>
      </c>
      <c r="B251" t="s">
        <v>12</v>
      </c>
      <c r="C251" s="5">
        <v>85</v>
      </c>
      <c r="D251" s="26" t="str">
        <f t="shared" si="3"/>
        <v/>
      </c>
      <c r="E251" t="s">
        <v>162</v>
      </c>
    </row>
    <row r="252" spans="1:5" outlineLevel="1" x14ac:dyDescent="0.35">
      <c r="A252" s="24">
        <f>A251</f>
        <v>43894</v>
      </c>
      <c r="B252" s="25" t="str">
        <f>B251</f>
        <v>REGION IV EDUCAT SVC CENTER</v>
      </c>
      <c r="C252" s="26">
        <f>SUBTOTAL(9,C246:C251)</f>
        <v>680</v>
      </c>
      <c r="D252" s="26" t="str">
        <f t="shared" si="3"/>
        <v>TOTAL</v>
      </c>
    </row>
    <row r="253" spans="1:5" outlineLevel="2" x14ac:dyDescent="0.35">
      <c r="A253" s="11">
        <v>43894</v>
      </c>
      <c r="B253" t="s">
        <v>614</v>
      </c>
      <c r="C253" s="5">
        <v>937.72</v>
      </c>
      <c r="D253" s="26" t="str">
        <f t="shared" si="3"/>
        <v/>
      </c>
      <c r="E253" t="s">
        <v>75</v>
      </c>
    </row>
    <row r="254" spans="1:5" outlineLevel="1" x14ac:dyDescent="0.35">
      <c r="A254" s="24">
        <f>A253</f>
        <v>43894</v>
      </c>
      <c r="B254" s="25" t="str">
        <f>B253</f>
        <v>REXEL USA INC</v>
      </c>
      <c r="C254" s="26">
        <f>SUBTOTAL(9,C253:C253)</f>
        <v>937.72</v>
      </c>
      <c r="D254" s="26" t="str">
        <f t="shared" si="3"/>
        <v>TOTAL</v>
      </c>
    </row>
    <row r="255" spans="1:5" outlineLevel="2" x14ac:dyDescent="0.35">
      <c r="A255" s="11">
        <v>43894</v>
      </c>
      <c r="B255" t="s">
        <v>416</v>
      </c>
      <c r="C255" s="5">
        <v>98</v>
      </c>
      <c r="D255" s="26" t="str">
        <f t="shared" si="3"/>
        <v/>
      </c>
      <c r="E255" t="s">
        <v>73</v>
      </c>
    </row>
    <row r="256" spans="1:5" outlineLevel="2" x14ac:dyDescent="0.35">
      <c r="A256" s="11">
        <v>43894</v>
      </c>
      <c r="B256" t="s">
        <v>416</v>
      </c>
      <c r="C256" s="5">
        <v>158</v>
      </c>
      <c r="D256" s="26" t="str">
        <f t="shared" ref="D256:D319" si="4">IF(E256="","TOTAL","")</f>
        <v/>
      </c>
      <c r="E256" t="s">
        <v>73</v>
      </c>
    </row>
    <row r="257" spans="1:5" outlineLevel="1" x14ac:dyDescent="0.35">
      <c r="A257" s="24">
        <f>A256</f>
        <v>43894</v>
      </c>
      <c r="B257" s="25" t="str">
        <f>B256</f>
        <v>ADVANCED GRAPHICS</v>
      </c>
      <c r="C257" s="26">
        <f>SUBTOTAL(9,C255:C256)</f>
        <v>256</v>
      </c>
      <c r="D257" s="26" t="str">
        <f t="shared" si="4"/>
        <v>TOTAL</v>
      </c>
    </row>
    <row r="258" spans="1:5" outlineLevel="2" x14ac:dyDescent="0.35">
      <c r="A258" s="11">
        <v>43894</v>
      </c>
      <c r="B258" t="s">
        <v>165</v>
      </c>
      <c r="C258" s="5">
        <v>220</v>
      </c>
      <c r="D258" s="26" t="str">
        <f t="shared" si="4"/>
        <v/>
      </c>
      <c r="E258" t="s">
        <v>73</v>
      </c>
    </row>
    <row r="259" spans="1:5" outlineLevel="1" x14ac:dyDescent="0.35">
      <c r="A259" s="24">
        <f>A258</f>
        <v>43894</v>
      </c>
      <c r="B259" s="25" t="str">
        <f>B258</f>
        <v>LISLE VIOLIN SHOP</v>
      </c>
      <c r="C259" s="26">
        <f>SUBTOTAL(9,C258:C258)</f>
        <v>220</v>
      </c>
      <c r="D259" s="26" t="str">
        <f t="shared" si="4"/>
        <v>TOTAL</v>
      </c>
    </row>
    <row r="260" spans="1:5" outlineLevel="2" x14ac:dyDescent="0.35">
      <c r="A260" s="11">
        <v>43894</v>
      </c>
      <c r="B260" t="s">
        <v>223</v>
      </c>
      <c r="C260" s="5">
        <v>22.16</v>
      </c>
      <c r="D260" s="26" t="str">
        <f t="shared" si="4"/>
        <v/>
      </c>
      <c r="E260" t="s">
        <v>73</v>
      </c>
    </row>
    <row r="261" spans="1:5" outlineLevel="1" x14ac:dyDescent="0.35">
      <c r="A261" s="24">
        <f>A260</f>
        <v>43894</v>
      </c>
      <c r="B261" s="25" t="str">
        <f>B260</f>
        <v>EDUCATIONAL PRODUCTS INC</v>
      </c>
      <c r="C261" s="26">
        <f>SUBTOTAL(9,C260:C260)</f>
        <v>22.16</v>
      </c>
      <c r="D261" s="26" t="str">
        <f t="shared" si="4"/>
        <v>TOTAL</v>
      </c>
    </row>
    <row r="262" spans="1:5" outlineLevel="2" x14ac:dyDescent="0.35">
      <c r="A262" s="11">
        <v>43894</v>
      </c>
      <c r="B262" t="s">
        <v>57</v>
      </c>
      <c r="C262" s="5">
        <v>162.5</v>
      </c>
      <c r="D262" s="26" t="str">
        <f t="shared" si="4"/>
        <v/>
      </c>
      <c r="E262" t="s">
        <v>75</v>
      </c>
    </row>
    <row r="263" spans="1:5" outlineLevel="2" x14ac:dyDescent="0.35">
      <c r="A263" s="11">
        <v>43894</v>
      </c>
      <c r="B263" t="s">
        <v>57</v>
      </c>
      <c r="C263" s="5">
        <v>99</v>
      </c>
      <c r="D263" s="26" t="str">
        <f t="shared" si="4"/>
        <v/>
      </c>
      <c r="E263" t="s">
        <v>75</v>
      </c>
    </row>
    <row r="264" spans="1:5" outlineLevel="2" x14ac:dyDescent="0.35">
      <c r="A264" s="11">
        <v>43894</v>
      </c>
      <c r="B264" t="s">
        <v>57</v>
      </c>
      <c r="C264" s="5">
        <v>205</v>
      </c>
      <c r="D264" s="26" t="str">
        <f t="shared" si="4"/>
        <v/>
      </c>
      <c r="E264" t="s">
        <v>75</v>
      </c>
    </row>
    <row r="265" spans="1:5" outlineLevel="1" x14ac:dyDescent="0.35">
      <c r="A265" s="24">
        <f>A264</f>
        <v>43894</v>
      </c>
      <c r="B265" s="25" t="str">
        <f>B264</f>
        <v>CHALKS TRUCK PARTS INC</v>
      </c>
      <c r="C265" s="26">
        <f>SUBTOTAL(9,C262:C264)</f>
        <v>466.5</v>
      </c>
      <c r="D265" s="26" t="str">
        <f t="shared" si="4"/>
        <v>TOTAL</v>
      </c>
    </row>
    <row r="266" spans="1:5" outlineLevel="2" x14ac:dyDescent="0.35">
      <c r="A266" s="11">
        <v>43894</v>
      </c>
      <c r="B266" t="s">
        <v>342</v>
      </c>
      <c r="C266" s="5">
        <v>37.07</v>
      </c>
      <c r="D266" s="26" t="str">
        <f t="shared" si="4"/>
        <v/>
      </c>
      <c r="E266" t="s">
        <v>75</v>
      </c>
    </row>
    <row r="267" spans="1:5" outlineLevel="2" x14ac:dyDescent="0.35">
      <c r="A267" s="11">
        <v>43894</v>
      </c>
      <c r="B267" t="s">
        <v>342</v>
      </c>
      <c r="C267" s="5">
        <v>12.98</v>
      </c>
      <c r="D267" s="26" t="str">
        <f t="shared" si="4"/>
        <v/>
      </c>
      <c r="E267" t="s">
        <v>75</v>
      </c>
    </row>
    <row r="268" spans="1:5" outlineLevel="1" x14ac:dyDescent="0.35">
      <c r="A268" s="24">
        <f>A267</f>
        <v>43894</v>
      </c>
      <c r="B268" s="25" t="str">
        <f>B267</f>
        <v>PRAXAIR DISTRIBUTION INC</v>
      </c>
      <c r="C268" s="26">
        <f>SUBTOTAL(9,C266:C267)</f>
        <v>50.05</v>
      </c>
      <c r="D268" s="26" t="str">
        <f t="shared" si="4"/>
        <v>TOTAL</v>
      </c>
    </row>
    <row r="269" spans="1:5" outlineLevel="2" x14ac:dyDescent="0.35">
      <c r="A269" s="11">
        <v>43894</v>
      </c>
      <c r="B269" t="s">
        <v>414</v>
      </c>
      <c r="C269" s="5">
        <v>604.41999999999996</v>
      </c>
      <c r="D269" s="26" t="str">
        <f t="shared" si="4"/>
        <v/>
      </c>
      <c r="E269" t="s">
        <v>75</v>
      </c>
    </row>
    <row r="270" spans="1:5" outlineLevel="2" x14ac:dyDescent="0.35">
      <c r="A270" s="11">
        <v>43894</v>
      </c>
      <c r="B270" t="s">
        <v>414</v>
      </c>
      <c r="C270" s="5">
        <v>2161.4899999999998</v>
      </c>
      <c r="D270" s="26" t="str">
        <f t="shared" si="4"/>
        <v/>
      </c>
      <c r="E270" t="s">
        <v>75</v>
      </c>
    </row>
    <row r="271" spans="1:5" outlineLevel="2" x14ac:dyDescent="0.35">
      <c r="A271" s="11">
        <v>43894</v>
      </c>
      <c r="B271" t="s">
        <v>414</v>
      </c>
      <c r="C271" s="5">
        <v>980.59</v>
      </c>
      <c r="D271" s="26" t="str">
        <f t="shared" si="4"/>
        <v/>
      </c>
      <c r="E271" t="s">
        <v>75</v>
      </c>
    </row>
    <row r="272" spans="1:5" outlineLevel="1" x14ac:dyDescent="0.35">
      <c r="A272" s="24">
        <f>A271</f>
        <v>43894</v>
      </c>
      <c r="B272" s="25" t="str">
        <f>B271</f>
        <v>GUARDIAN REPAIR &amp; PARTS</v>
      </c>
      <c r="C272" s="26">
        <f>SUBTOTAL(9,C269:C271)</f>
        <v>3746.5</v>
      </c>
      <c r="D272" s="26" t="str">
        <f t="shared" si="4"/>
        <v>TOTAL</v>
      </c>
    </row>
    <row r="273" spans="1:5" outlineLevel="2" x14ac:dyDescent="0.35">
      <c r="A273" s="11">
        <v>43894</v>
      </c>
      <c r="B273" t="s">
        <v>55</v>
      </c>
      <c r="C273" s="5">
        <v>782</v>
      </c>
      <c r="D273" s="26" t="str">
        <f t="shared" si="4"/>
        <v/>
      </c>
      <c r="E273" t="s">
        <v>73</v>
      </c>
    </row>
    <row r="274" spans="1:5" outlineLevel="2" x14ac:dyDescent="0.35">
      <c r="A274" s="11">
        <v>43894</v>
      </c>
      <c r="B274" t="s">
        <v>55</v>
      </c>
      <c r="C274" s="5">
        <v>569.5</v>
      </c>
      <c r="D274" s="26" t="str">
        <f t="shared" si="4"/>
        <v/>
      </c>
      <c r="E274" t="s">
        <v>73</v>
      </c>
    </row>
    <row r="275" spans="1:5" outlineLevel="2" x14ac:dyDescent="0.35">
      <c r="A275" s="11">
        <v>43894</v>
      </c>
      <c r="B275" t="s">
        <v>55</v>
      </c>
      <c r="C275" s="5">
        <v>1561.5</v>
      </c>
      <c r="D275" s="26" t="str">
        <f t="shared" si="4"/>
        <v/>
      </c>
      <c r="E275" t="s">
        <v>87</v>
      </c>
    </row>
    <row r="276" spans="1:5" outlineLevel="2" x14ac:dyDescent="0.35">
      <c r="A276" s="11">
        <v>43894</v>
      </c>
      <c r="B276" t="s">
        <v>55</v>
      </c>
      <c r="C276" s="5">
        <v>470.27</v>
      </c>
      <c r="D276" s="26" t="str">
        <f t="shared" si="4"/>
        <v/>
      </c>
      <c r="E276" t="s">
        <v>73</v>
      </c>
    </row>
    <row r="277" spans="1:5" outlineLevel="2" x14ac:dyDescent="0.35">
      <c r="A277" s="11">
        <v>43894</v>
      </c>
      <c r="B277" t="s">
        <v>55</v>
      </c>
      <c r="C277" s="5">
        <v>548.64</v>
      </c>
      <c r="D277" s="26" t="str">
        <f t="shared" si="4"/>
        <v/>
      </c>
      <c r="E277" t="s">
        <v>73</v>
      </c>
    </row>
    <row r="278" spans="1:5" outlineLevel="2" x14ac:dyDescent="0.35">
      <c r="A278" s="11">
        <v>43894</v>
      </c>
      <c r="B278" t="s">
        <v>55</v>
      </c>
      <c r="C278" s="5">
        <v>715</v>
      </c>
      <c r="D278" s="26" t="str">
        <f t="shared" si="4"/>
        <v/>
      </c>
      <c r="E278" t="s">
        <v>73</v>
      </c>
    </row>
    <row r="279" spans="1:5" outlineLevel="2" x14ac:dyDescent="0.35">
      <c r="A279" s="11">
        <v>43894</v>
      </c>
      <c r="B279" t="s">
        <v>55</v>
      </c>
      <c r="C279" s="5">
        <v>507</v>
      </c>
      <c r="D279" s="26" t="str">
        <f t="shared" si="4"/>
        <v/>
      </c>
      <c r="E279" t="s">
        <v>73</v>
      </c>
    </row>
    <row r="280" spans="1:5" outlineLevel="1" x14ac:dyDescent="0.35">
      <c r="A280" s="24">
        <f>A279</f>
        <v>43894</v>
      </c>
      <c r="B280" s="25" t="str">
        <f>B279</f>
        <v>SLPC INC</v>
      </c>
      <c r="C280" s="26">
        <f>SUBTOTAL(9,C273:C279)</f>
        <v>5153.91</v>
      </c>
      <c r="D280" s="26" t="str">
        <f t="shared" si="4"/>
        <v>TOTAL</v>
      </c>
    </row>
    <row r="281" spans="1:5" outlineLevel="2" x14ac:dyDescent="0.35">
      <c r="A281" s="11">
        <v>43894</v>
      </c>
      <c r="B281" t="s">
        <v>21</v>
      </c>
      <c r="C281" s="5">
        <v>1290</v>
      </c>
      <c r="D281" s="26" t="str">
        <f t="shared" si="4"/>
        <v/>
      </c>
      <c r="E281" t="s">
        <v>84</v>
      </c>
    </row>
    <row r="282" spans="1:5" outlineLevel="2" x14ac:dyDescent="0.35">
      <c r="A282" s="11">
        <v>43894</v>
      </c>
      <c r="B282" t="s">
        <v>21</v>
      </c>
      <c r="C282" s="5">
        <v>1935</v>
      </c>
      <c r="D282" s="26" t="str">
        <f t="shared" si="4"/>
        <v/>
      </c>
      <c r="E282" t="s">
        <v>84</v>
      </c>
    </row>
    <row r="283" spans="1:5" outlineLevel="2" x14ac:dyDescent="0.35">
      <c r="A283" s="11">
        <v>43894</v>
      </c>
      <c r="B283" t="s">
        <v>21</v>
      </c>
      <c r="C283" s="5">
        <v>1350</v>
      </c>
      <c r="D283" s="26" t="str">
        <f t="shared" si="4"/>
        <v/>
      </c>
      <c r="E283" t="s">
        <v>75</v>
      </c>
    </row>
    <row r="284" spans="1:5" outlineLevel="1" x14ac:dyDescent="0.35">
      <c r="A284" s="24">
        <f>A283</f>
        <v>43894</v>
      </c>
      <c r="B284" s="25" t="str">
        <f>B283</f>
        <v>BUCKEYE CLEANING CENTER</v>
      </c>
      <c r="C284" s="26">
        <f>SUBTOTAL(9,C281:C283)</f>
        <v>4575</v>
      </c>
      <c r="D284" s="26" t="str">
        <f t="shared" si="4"/>
        <v>TOTAL</v>
      </c>
    </row>
    <row r="285" spans="1:5" outlineLevel="2" x14ac:dyDescent="0.35">
      <c r="A285" s="11">
        <v>43894</v>
      </c>
      <c r="B285" t="s">
        <v>14</v>
      </c>
      <c r="C285" s="5">
        <v>410.49</v>
      </c>
      <c r="D285" s="26" t="str">
        <f t="shared" si="4"/>
        <v/>
      </c>
      <c r="E285" t="s">
        <v>73</v>
      </c>
    </row>
    <row r="286" spans="1:5" outlineLevel="2" x14ac:dyDescent="0.35">
      <c r="A286" s="11">
        <v>43894</v>
      </c>
      <c r="B286" t="s">
        <v>14</v>
      </c>
      <c r="C286" s="5">
        <v>487.27</v>
      </c>
      <c r="D286" s="26" t="str">
        <f t="shared" si="4"/>
        <v/>
      </c>
      <c r="E286" t="s">
        <v>73</v>
      </c>
    </row>
    <row r="287" spans="1:5" outlineLevel="2" x14ac:dyDescent="0.35">
      <c r="A287" s="11">
        <v>43894</v>
      </c>
      <c r="B287" t="s">
        <v>14</v>
      </c>
      <c r="C287" s="5">
        <v>-107.69</v>
      </c>
      <c r="D287" s="26" t="str">
        <f t="shared" si="4"/>
        <v/>
      </c>
      <c r="E287" t="s">
        <v>73</v>
      </c>
    </row>
    <row r="288" spans="1:5" outlineLevel="2" x14ac:dyDescent="0.35">
      <c r="A288" s="11">
        <v>43894</v>
      </c>
      <c r="B288" t="s">
        <v>14</v>
      </c>
      <c r="C288" s="5">
        <v>2849.8</v>
      </c>
      <c r="D288" s="26" t="str">
        <f t="shared" si="4"/>
        <v/>
      </c>
      <c r="E288" t="s">
        <v>73</v>
      </c>
    </row>
    <row r="289" spans="1:5" outlineLevel="1" x14ac:dyDescent="0.35">
      <c r="A289" s="24">
        <f>A288</f>
        <v>43894</v>
      </c>
      <c r="B289" s="25" t="str">
        <f>B288</f>
        <v>SCHOOL HEALTH CORP</v>
      </c>
      <c r="C289" s="26">
        <f>SUBTOTAL(9,C285:C288)</f>
        <v>3639.87</v>
      </c>
      <c r="D289" s="26" t="str">
        <f t="shared" si="4"/>
        <v>TOTAL</v>
      </c>
    </row>
    <row r="290" spans="1:5" outlineLevel="2" x14ac:dyDescent="0.35">
      <c r="A290" s="11">
        <v>43894</v>
      </c>
      <c r="B290" t="s">
        <v>58</v>
      </c>
      <c r="C290" s="5">
        <v>27.98</v>
      </c>
      <c r="D290" s="26" t="str">
        <f t="shared" si="4"/>
        <v/>
      </c>
      <c r="E290" t="s">
        <v>74</v>
      </c>
    </row>
    <row r="291" spans="1:5" outlineLevel="2" x14ac:dyDescent="0.35">
      <c r="A291" s="11">
        <v>43894</v>
      </c>
      <c r="B291" t="s">
        <v>58</v>
      </c>
      <c r="C291" s="5">
        <v>83.76</v>
      </c>
      <c r="D291" s="26" t="str">
        <f t="shared" si="4"/>
        <v/>
      </c>
      <c r="E291" t="s">
        <v>74</v>
      </c>
    </row>
    <row r="292" spans="1:5" outlineLevel="1" x14ac:dyDescent="0.35">
      <c r="A292" s="24">
        <f>A291</f>
        <v>43894</v>
      </c>
      <c r="B292" s="25" t="str">
        <f>B291</f>
        <v>BARNES &amp; NOBLE INC</v>
      </c>
      <c r="C292" s="26">
        <f>SUBTOTAL(9,C290:C291)</f>
        <v>111.74000000000001</v>
      </c>
      <c r="D292" s="26" t="str">
        <f t="shared" si="4"/>
        <v>TOTAL</v>
      </c>
    </row>
    <row r="293" spans="1:5" outlineLevel="2" x14ac:dyDescent="0.35">
      <c r="A293" s="11">
        <v>43894</v>
      </c>
      <c r="B293" t="s">
        <v>15</v>
      </c>
      <c r="C293" s="5">
        <v>204.2</v>
      </c>
      <c r="D293" s="26" t="str">
        <f t="shared" si="4"/>
        <v/>
      </c>
      <c r="E293" t="s">
        <v>73</v>
      </c>
    </row>
    <row r="294" spans="1:5" outlineLevel="2" x14ac:dyDescent="0.35">
      <c r="A294" s="11">
        <v>43894</v>
      </c>
      <c r="B294" t="s">
        <v>15</v>
      </c>
      <c r="C294" s="5">
        <v>46.72</v>
      </c>
      <c r="D294" s="26" t="str">
        <f t="shared" si="4"/>
        <v/>
      </c>
      <c r="E294" t="s">
        <v>73</v>
      </c>
    </row>
    <row r="295" spans="1:5" outlineLevel="2" x14ac:dyDescent="0.35">
      <c r="A295" s="11">
        <v>43894</v>
      </c>
      <c r="B295" t="s">
        <v>15</v>
      </c>
      <c r="C295" s="5">
        <v>678</v>
      </c>
      <c r="D295" s="26" t="str">
        <f t="shared" si="4"/>
        <v/>
      </c>
      <c r="E295" t="s">
        <v>73</v>
      </c>
    </row>
    <row r="296" spans="1:5" outlineLevel="2" x14ac:dyDescent="0.35">
      <c r="A296" s="11">
        <v>43894</v>
      </c>
      <c r="B296" t="s">
        <v>15</v>
      </c>
      <c r="C296" s="5">
        <v>24.42</v>
      </c>
      <c r="D296" s="26" t="str">
        <f t="shared" si="4"/>
        <v/>
      </c>
      <c r="E296" t="s">
        <v>73</v>
      </c>
    </row>
    <row r="297" spans="1:5" outlineLevel="2" x14ac:dyDescent="0.35">
      <c r="A297" s="11">
        <v>43894</v>
      </c>
      <c r="B297" t="s">
        <v>15</v>
      </c>
      <c r="C297" s="5">
        <v>5.19</v>
      </c>
      <c r="D297" s="26" t="str">
        <f t="shared" si="4"/>
        <v/>
      </c>
      <c r="E297" t="s">
        <v>73</v>
      </c>
    </row>
    <row r="298" spans="1:5" outlineLevel="2" x14ac:dyDescent="0.35">
      <c r="A298" s="11">
        <v>43894</v>
      </c>
      <c r="B298" t="s">
        <v>15</v>
      </c>
      <c r="C298" s="5">
        <v>138.75</v>
      </c>
      <c r="D298" s="26" t="str">
        <f t="shared" si="4"/>
        <v/>
      </c>
      <c r="E298" t="s">
        <v>73</v>
      </c>
    </row>
    <row r="299" spans="1:5" outlineLevel="2" x14ac:dyDescent="0.35">
      <c r="A299" s="11">
        <v>43894</v>
      </c>
      <c r="B299" t="s">
        <v>15</v>
      </c>
      <c r="C299" s="5">
        <v>75.38</v>
      </c>
      <c r="D299" s="26" t="str">
        <f t="shared" si="4"/>
        <v/>
      </c>
      <c r="E299" t="s">
        <v>73</v>
      </c>
    </row>
    <row r="300" spans="1:5" outlineLevel="2" x14ac:dyDescent="0.35">
      <c r="A300" s="11">
        <v>43894</v>
      </c>
      <c r="B300" t="s">
        <v>15</v>
      </c>
      <c r="C300" s="5">
        <v>101.23</v>
      </c>
      <c r="D300" s="26" t="str">
        <f t="shared" si="4"/>
        <v/>
      </c>
      <c r="E300" t="s">
        <v>73</v>
      </c>
    </row>
    <row r="301" spans="1:5" outlineLevel="2" x14ac:dyDescent="0.35">
      <c r="A301" s="11">
        <v>43894</v>
      </c>
      <c r="B301" t="s">
        <v>15</v>
      </c>
      <c r="C301" s="5">
        <v>408.49</v>
      </c>
      <c r="D301" s="26" t="str">
        <f t="shared" si="4"/>
        <v/>
      </c>
      <c r="E301" t="s">
        <v>73</v>
      </c>
    </row>
    <row r="302" spans="1:5" outlineLevel="2" x14ac:dyDescent="0.35">
      <c r="A302" s="11">
        <v>43894</v>
      </c>
      <c r="B302" t="s">
        <v>15</v>
      </c>
      <c r="C302" s="5">
        <v>1520.4</v>
      </c>
      <c r="D302" s="26" t="str">
        <f t="shared" si="4"/>
        <v/>
      </c>
      <c r="E302" t="s">
        <v>84</v>
      </c>
    </row>
    <row r="303" spans="1:5" outlineLevel="2" x14ac:dyDescent="0.35">
      <c r="A303" s="11">
        <v>43894</v>
      </c>
      <c r="B303" t="s">
        <v>15</v>
      </c>
      <c r="C303" s="5">
        <v>51.98</v>
      </c>
      <c r="D303" s="26" t="str">
        <f t="shared" si="4"/>
        <v/>
      </c>
      <c r="E303" t="s">
        <v>73</v>
      </c>
    </row>
    <row r="304" spans="1:5" outlineLevel="2" x14ac:dyDescent="0.35">
      <c r="A304" s="11">
        <v>43894</v>
      </c>
      <c r="B304" t="s">
        <v>15</v>
      </c>
      <c r="C304" s="5">
        <v>7.79</v>
      </c>
      <c r="D304" s="26" t="str">
        <f t="shared" si="4"/>
        <v/>
      </c>
      <c r="E304" t="s">
        <v>73</v>
      </c>
    </row>
    <row r="305" spans="1:5" outlineLevel="2" x14ac:dyDescent="0.35">
      <c r="A305" s="11">
        <v>43894</v>
      </c>
      <c r="B305" t="s">
        <v>15</v>
      </c>
      <c r="C305" s="5">
        <v>106.31</v>
      </c>
      <c r="D305" s="26" t="str">
        <f t="shared" si="4"/>
        <v/>
      </c>
      <c r="E305" t="s">
        <v>73</v>
      </c>
    </row>
    <row r="306" spans="1:5" outlineLevel="2" x14ac:dyDescent="0.35">
      <c r="A306" s="11">
        <v>43894</v>
      </c>
      <c r="B306" t="s">
        <v>15</v>
      </c>
      <c r="C306" s="5">
        <v>271.43</v>
      </c>
      <c r="D306" s="26" t="str">
        <f t="shared" si="4"/>
        <v/>
      </c>
      <c r="E306" t="s">
        <v>73</v>
      </c>
    </row>
    <row r="307" spans="1:5" outlineLevel="2" x14ac:dyDescent="0.35">
      <c r="A307" s="11">
        <v>43894</v>
      </c>
      <c r="B307" t="s">
        <v>15</v>
      </c>
      <c r="C307" s="5">
        <v>60.18</v>
      </c>
      <c r="D307" s="26" t="str">
        <f t="shared" si="4"/>
        <v/>
      </c>
      <c r="E307" t="s">
        <v>73</v>
      </c>
    </row>
    <row r="308" spans="1:5" outlineLevel="2" x14ac:dyDescent="0.35">
      <c r="A308" s="11">
        <v>43894</v>
      </c>
      <c r="B308" t="s">
        <v>15</v>
      </c>
      <c r="C308" s="5">
        <v>325.04000000000002</v>
      </c>
      <c r="D308" s="26" t="str">
        <f t="shared" si="4"/>
        <v/>
      </c>
      <c r="E308" t="s">
        <v>283</v>
      </c>
    </row>
    <row r="309" spans="1:5" outlineLevel="2" x14ac:dyDescent="0.35">
      <c r="A309" s="11">
        <v>43894</v>
      </c>
      <c r="B309" t="s">
        <v>15</v>
      </c>
      <c r="C309" s="5">
        <v>306.83999999999997</v>
      </c>
      <c r="D309" s="26" t="str">
        <f t="shared" si="4"/>
        <v/>
      </c>
      <c r="E309" t="s">
        <v>73</v>
      </c>
    </row>
    <row r="310" spans="1:5" outlineLevel="2" x14ac:dyDescent="0.35">
      <c r="A310" s="11">
        <v>43894</v>
      </c>
      <c r="B310" t="s">
        <v>15</v>
      </c>
      <c r="C310" s="5">
        <v>398.89</v>
      </c>
      <c r="D310" s="26" t="str">
        <f t="shared" si="4"/>
        <v/>
      </c>
      <c r="E310" t="s">
        <v>73</v>
      </c>
    </row>
    <row r="311" spans="1:5" outlineLevel="2" x14ac:dyDescent="0.35">
      <c r="A311" s="11">
        <v>43894</v>
      </c>
      <c r="B311" t="s">
        <v>15</v>
      </c>
      <c r="C311" s="5">
        <v>115.8</v>
      </c>
      <c r="D311" s="26" t="str">
        <f t="shared" si="4"/>
        <v/>
      </c>
      <c r="E311" t="s">
        <v>73</v>
      </c>
    </row>
    <row r="312" spans="1:5" outlineLevel="2" x14ac:dyDescent="0.35">
      <c r="A312" s="11">
        <v>43894</v>
      </c>
      <c r="B312" t="s">
        <v>15</v>
      </c>
      <c r="C312" s="5">
        <v>29.2</v>
      </c>
      <c r="D312" s="26" t="str">
        <f t="shared" si="4"/>
        <v/>
      </c>
      <c r="E312" t="s">
        <v>73</v>
      </c>
    </row>
    <row r="313" spans="1:5" outlineLevel="2" x14ac:dyDescent="0.35">
      <c r="A313" s="11">
        <v>43894</v>
      </c>
      <c r="B313" t="s">
        <v>15</v>
      </c>
      <c r="C313" s="5">
        <v>51.98</v>
      </c>
      <c r="D313" s="26" t="str">
        <f t="shared" si="4"/>
        <v/>
      </c>
      <c r="E313" t="s">
        <v>73</v>
      </c>
    </row>
    <row r="314" spans="1:5" outlineLevel="2" x14ac:dyDescent="0.35">
      <c r="A314" s="11">
        <v>43894</v>
      </c>
      <c r="B314" t="s">
        <v>15</v>
      </c>
      <c r="C314" s="5">
        <v>8.18</v>
      </c>
      <c r="D314" s="26" t="str">
        <f t="shared" si="4"/>
        <v/>
      </c>
      <c r="E314" t="s">
        <v>73</v>
      </c>
    </row>
    <row r="315" spans="1:5" outlineLevel="2" x14ac:dyDescent="0.35">
      <c r="A315" s="11">
        <v>43894</v>
      </c>
      <c r="B315" t="s">
        <v>15</v>
      </c>
      <c r="C315" s="5">
        <v>14</v>
      </c>
      <c r="D315" s="26" t="str">
        <f t="shared" si="4"/>
        <v/>
      </c>
      <c r="E315" t="s">
        <v>73</v>
      </c>
    </row>
    <row r="316" spans="1:5" outlineLevel="2" x14ac:dyDescent="0.35">
      <c r="A316" s="11">
        <v>43894</v>
      </c>
      <c r="B316" t="s">
        <v>15</v>
      </c>
      <c r="C316" s="5">
        <v>77.900000000000006</v>
      </c>
      <c r="D316" s="26" t="str">
        <f t="shared" si="4"/>
        <v/>
      </c>
      <c r="E316" t="s">
        <v>73</v>
      </c>
    </row>
    <row r="317" spans="1:5" outlineLevel="2" x14ac:dyDescent="0.35">
      <c r="A317" s="11">
        <v>43894</v>
      </c>
      <c r="B317" t="s">
        <v>15</v>
      </c>
      <c r="C317" s="5">
        <v>631.79999999999995</v>
      </c>
      <c r="D317" s="26" t="str">
        <f t="shared" si="4"/>
        <v/>
      </c>
      <c r="E317" t="s">
        <v>73</v>
      </c>
    </row>
    <row r="318" spans="1:5" outlineLevel="2" x14ac:dyDescent="0.35">
      <c r="A318" s="11">
        <v>43894</v>
      </c>
      <c r="B318" t="s">
        <v>15</v>
      </c>
      <c r="C318" s="5">
        <v>51.51</v>
      </c>
      <c r="D318" s="26" t="str">
        <f t="shared" si="4"/>
        <v/>
      </c>
      <c r="E318" t="s">
        <v>73</v>
      </c>
    </row>
    <row r="319" spans="1:5" outlineLevel="2" x14ac:dyDescent="0.35">
      <c r="A319" s="11">
        <v>43894</v>
      </c>
      <c r="B319" t="s">
        <v>15</v>
      </c>
      <c r="C319" s="5">
        <v>87.4</v>
      </c>
      <c r="D319" s="26" t="str">
        <f t="shared" si="4"/>
        <v/>
      </c>
      <c r="E319" t="s">
        <v>73</v>
      </c>
    </row>
    <row r="320" spans="1:5" outlineLevel="2" x14ac:dyDescent="0.35">
      <c r="A320" s="11">
        <v>43894</v>
      </c>
      <c r="B320" t="s">
        <v>15</v>
      </c>
      <c r="C320" s="5">
        <v>37.799999999999997</v>
      </c>
      <c r="D320" s="26" t="str">
        <f t="shared" ref="D320:D383" si="5">IF(E320="","TOTAL","")</f>
        <v/>
      </c>
      <c r="E320" t="s">
        <v>73</v>
      </c>
    </row>
    <row r="321" spans="1:5" outlineLevel="2" x14ac:dyDescent="0.35">
      <c r="A321" s="11">
        <v>43894</v>
      </c>
      <c r="B321" t="s">
        <v>15</v>
      </c>
      <c r="C321" s="5">
        <v>882.6</v>
      </c>
      <c r="D321" s="26" t="str">
        <f t="shared" si="5"/>
        <v/>
      </c>
      <c r="E321" t="s">
        <v>283</v>
      </c>
    </row>
    <row r="322" spans="1:5" outlineLevel="2" x14ac:dyDescent="0.35">
      <c r="A322" s="11">
        <v>43894</v>
      </c>
      <c r="B322" t="s">
        <v>15</v>
      </c>
      <c r="C322" s="5">
        <v>82</v>
      </c>
      <c r="D322" s="26" t="str">
        <f t="shared" si="5"/>
        <v/>
      </c>
      <c r="E322" t="s">
        <v>84</v>
      </c>
    </row>
    <row r="323" spans="1:5" outlineLevel="2" x14ac:dyDescent="0.35">
      <c r="A323" s="11">
        <v>43894</v>
      </c>
      <c r="B323" t="s">
        <v>15</v>
      </c>
      <c r="C323" s="5">
        <v>103.96</v>
      </c>
      <c r="D323" s="26" t="str">
        <f t="shared" si="5"/>
        <v/>
      </c>
      <c r="E323" t="s">
        <v>73</v>
      </c>
    </row>
    <row r="324" spans="1:5" outlineLevel="2" x14ac:dyDescent="0.35">
      <c r="A324" s="11">
        <v>43894</v>
      </c>
      <c r="B324" t="s">
        <v>15</v>
      </c>
      <c r="C324" s="5">
        <v>115.92</v>
      </c>
      <c r="D324" s="26" t="str">
        <f t="shared" si="5"/>
        <v/>
      </c>
      <c r="E324" t="s">
        <v>73</v>
      </c>
    </row>
    <row r="325" spans="1:5" outlineLevel="2" x14ac:dyDescent="0.35">
      <c r="A325" s="11">
        <v>43894</v>
      </c>
      <c r="B325" t="s">
        <v>15</v>
      </c>
      <c r="C325" s="5">
        <v>328.68</v>
      </c>
      <c r="D325" s="26" t="str">
        <f t="shared" si="5"/>
        <v/>
      </c>
      <c r="E325" t="s">
        <v>73</v>
      </c>
    </row>
    <row r="326" spans="1:5" outlineLevel="2" x14ac:dyDescent="0.35">
      <c r="A326" s="11">
        <v>43894</v>
      </c>
      <c r="B326" t="s">
        <v>15</v>
      </c>
      <c r="C326" s="5">
        <v>46.32</v>
      </c>
      <c r="D326" s="26" t="str">
        <f t="shared" si="5"/>
        <v/>
      </c>
      <c r="E326" t="s">
        <v>73</v>
      </c>
    </row>
    <row r="327" spans="1:5" outlineLevel="1" x14ac:dyDescent="0.35">
      <c r="A327" s="24">
        <f>A326</f>
        <v>43894</v>
      </c>
      <c r="B327" s="25" t="str">
        <f>B326</f>
        <v>SCHOOL SPECIALTY INC</v>
      </c>
      <c r="C327" s="26">
        <f>SUBTOTAL(9,C293:C326)</f>
        <v>7396.29</v>
      </c>
      <c r="D327" s="26" t="str">
        <f t="shared" si="5"/>
        <v>TOTAL</v>
      </c>
    </row>
    <row r="328" spans="1:5" outlineLevel="2" x14ac:dyDescent="0.35">
      <c r="A328" s="11">
        <v>43894</v>
      </c>
      <c r="B328" t="s">
        <v>16</v>
      </c>
      <c r="C328" s="5">
        <v>438.24</v>
      </c>
      <c r="D328" s="26" t="str">
        <f t="shared" si="5"/>
        <v/>
      </c>
      <c r="E328" t="s">
        <v>73</v>
      </c>
    </row>
    <row r="329" spans="1:5" outlineLevel="2" x14ac:dyDescent="0.35">
      <c r="A329" s="11">
        <v>43894</v>
      </c>
      <c r="B329" t="s">
        <v>16</v>
      </c>
      <c r="C329" s="5">
        <v>44.8</v>
      </c>
      <c r="D329" s="26" t="str">
        <f t="shared" si="5"/>
        <v/>
      </c>
      <c r="E329" t="s">
        <v>73</v>
      </c>
    </row>
    <row r="330" spans="1:5" outlineLevel="2" x14ac:dyDescent="0.35">
      <c r="A330" s="11">
        <v>43894</v>
      </c>
      <c r="B330" t="s">
        <v>16</v>
      </c>
      <c r="C330" s="5">
        <v>397.5</v>
      </c>
      <c r="D330" s="26" t="str">
        <f t="shared" si="5"/>
        <v/>
      </c>
      <c r="E330" t="s">
        <v>73</v>
      </c>
    </row>
    <row r="331" spans="1:5" outlineLevel="1" x14ac:dyDescent="0.35">
      <c r="A331" s="24">
        <f>A330</f>
        <v>43894</v>
      </c>
      <c r="B331" s="25" t="str">
        <f>B330</f>
        <v>B &amp; H PHOTO-VIDEO</v>
      </c>
      <c r="C331" s="26">
        <f>SUBTOTAL(9,C328:C330)</f>
        <v>880.54</v>
      </c>
      <c r="D331" s="26" t="str">
        <f t="shared" si="5"/>
        <v>TOTAL</v>
      </c>
    </row>
    <row r="332" spans="1:5" outlineLevel="2" x14ac:dyDescent="0.35">
      <c r="A332" s="11">
        <v>43894</v>
      </c>
      <c r="B332" t="s">
        <v>500</v>
      </c>
      <c r="C332" s="5">
        <v>69.55</v>
      </c>
      <c r="D332" s="26" t="str">
        <f t="shared" si="5"/>
        <v/>
      </c>
      <c r="E332" t="s">
        <v>73</v>
      </c>
    </row>
    <row r="333" spans="1:5" outlineLevel="2" x14ac:dyDescent="0.35">
      <c r="A333" s="11">
        <v>43894</v>
      </c>
      <c r="B333" t="s">
        <v>500</v>
      </c>
      <c r="C333" s="5">
        <v>69.55</v>
      </c>
      <c r="D333" s="26" t="str">
        <f t="shared" si="5"/>
        <v/>
      </c>
      <c r="E333" t="s">
        <v>73</v>
      </c>
    </row>
    <row r="334" spans="1:5" outlineLevel="1" x14ac:dyDescent="0.35">
      <c r="A334" s="24">
        <f>A333</f>
        <v>43894</v>
      </c>
      <c r="B334" s="25" t="str">
        <f>B333</f>
        <v>CINTAS CORPORATION 082</v>
      </c>
      <c r="C334" s="26">
        <f>SUBTOTAL(9,C332:C333)</f>
        <v>139.1</v>
      </c>
      <c r="D334" s="26" t="str">
        <f t="shared" si="5"/>
        <v>TOTAL</v>
      </c>
    </row>
    <row r="335" spans="1:5" outlineLevel="2" x14ac:dyDescent="0.35">
      <c r="A335" s="11">
        <v>43894</v>
      </c>
      <c r="B335" t="s">
        <v>17</v>
      </c>
      <c r="C335" s="5">
        <v>96.63</v>
      </c>
      <c r="D335" s="26" t="str">
        <f t="shared" si="5"/>
        <v/>
      </c>
      <c r="E335" t="s">
        <v>73</v>
      </c>
    </row>
    <row r="336" spans="1:5" outlineLevel="2" x14ac:dyDescent="0.35">
      <c r="A336" s="11">
        <v>43894</v>
      </c>
      <c r="B336" t="s">
        <v>17</v>
      </c>
      <c r="C336" s="5">
        <v>-125.07</v>
      </c>
      <c r="D336" s="26" t="str">
        <f t="shared" si="5"/>
        <v/>
      </c>
      <c r="E336" t="s">
        <v>73</v>
      </c>
    </row>
    <row r="337" spans="1:5" outlineLevel="2" x14ac:dyDescent="0.35">
      <c r="A337" s="11">
        <v>43894</v>
      </c>
      <c r="B337" t="s">
        <v>17</v>
      </c>
      <c r="C337" s="5">
        <v>151.01</v>
      </c>
      <c r="D337" s="26" t="str">
        <f t="shared" si="5"/>
        <v/>
      </c>
      <c r="E337" t="s">
        <v>73</v>
      </c>
    </row>
    <row r="338" spans="1:5" outlineLevel="2" x14ac:dyDescent="0.35">
      <c r="A338" s="11">
        <v>43894</v>
      </c>
      <c r="B338" t="s">
        <v>17</v>
      </c>
      <c r="C338" s="5">
        <v>355.69</v>
      </c>
      <c r="D338" s="26" t="str">
        <f t="shared" si="5"/>
        <v/>
      </c>
      <c r="E338" t="s">
        <v>73</v>
      </c>
    </row>
    <row r="339" spans="1:5" outlineLevel="2" x14ac:dyDescent="0.35">
      <c r="A339" s="11">
        <v>43894</v>
      </c>
      <c r="B339" t="s">
        <v>17</v>
      </c>
      <c r="C339" s="5">
        <v>105.45</v>
      </c>
      <c r="D339" s="26" t="str">
        <f t="shared" si="5"/>
        <v/>
      </c>
      <c r="E339" t="s">
        <v>73</v>
      </c>
    </row>
    <row r="340" spans="1:5" outlineLevel="2" x14ac:dyDescent="0.35">
      <c r="A340" s="11">
        <v>43894</v>
      </c>
      <c r="B340" t="s">
        <v>17</v>
      </c>
      <c r="C340" s="5">
        <v>145</v>
      </c>
      <c r="D340" s="26" t="str">
        <f t="shared" si="5"/>
        <v/>
      </c>
      <c r="E340" t="s">
        <v>73</v>
      </c>
    </row>
    <row r="341" spans="1:5" outlineLevel="2" x14ac:dyDescent="0.35">
      <c r="A341" s="11">
        <v>43894</v>
      </c>
      <c r="B341" t="s">
        <v>17</v>
      </c>
      <c r="C341" s="5">
        <v>85.49</v>
      </c>
      <c r="D341" s="26" t="str">
        <f t="shared" si="5"/>
        <v/>
      </c>
      <c r="E341" t="s">
        <v>73</v>
      </c>
    </row>
    <row r="342" spans="1:5" outlineLevel="2" x14ac:dyDescent="0.35">
      <c r="A342" s="11">
        <v>43894</v>
      </c>
      <c r="B342" t="s">
        <v>17</v>
      </c>
      <c r="C342" s="5">
        <v>85.5</v>
      </c>
      <c r="D342" s="26" t="str">
        <f t="shared" si="5"/>
        <v/>
      </c>
      <c r="E342" t="s">
        <v>73</v>
      </c>
    </row>
    <row r="343" spans="1:5" outlineLevel="2" x14ac:dyDescent="0.35">
      <c r="A343" s="11">
        <v>43894</v>
      </c>
      <c r="B343" t="s">
        <v>17</v>
      </c>
      <c r="C343" s="5">
        <v>836.91</v>
      </c>
      <c r="D343" s="26" t="str">
        <f t="shared" si="5"/>
        <v/>
      </c>
      <c r="E343" t="s">
        <v>73</v>
      </c>
    </row>
    <row r="344" spans="1:5" outlineLevel="2" x14ac:dyDescent="0.35">
      <c r="A344" s="11">
        <v>43894</v>
      </c>
      <c r="B344" t="s">
        <v>17</v>
      </c>
      <c r="C344" s="5">
        <v>170.99</v>
      </c>
      <c r="D344" s="26" t="str">
        <f t="shared" si="5"/>
        <v/>
      </c>
      <c r="E344" t="s">
        <v>73</v>
      </c>
    </row>
    <row r="345" spans="1:5" outlineLevel="2" x14ac:dyDescent="0.35">
      <c r="A345" s="11">
        <v>43894</v>
      </c>
      <c r="B345" t="s">
        <v>17</v>
      </c>
      <c r="C345" s="5">
        <v>448.03</v>
      </c>
      <c r="D345" s="26" t="str">
        <f t="shared" si="5"/>
        <v/>
      </c>
      <c r="E345" t="s">
        <v>73</v>
      </c>
    </row>
    <row r="346" spans="1:5" outlineLevel="2" x14ac:dyDescent="0.35">
      <c r="A346" s="11">
        <v>43894</v>
      </c>
      <c r="B346" t="s">
        <v>17</v>
      </c>
      <c r="C346" s="5">
        <v>437.82</v>
      </c>
      <c r="D346" s="26" t="str">
        <f t="shared" si="5"/>
        <v/>
      </c>
      <c r="E346" t="s">
        <v>73</v>
      </c>
    </row>
    <row r="347" spans="1:5" outlineLevel="2" x14ac:dyDescent="0.35">
      <c r="A347" s="11">
        <v>43894</v>
      </c>
      <c r="B347" t="s">
        <v>17</v>
      </c>
      <c r="C347" s="5">
        <v>98.17</v>
      </c>
      <c r="D347" s="26" t="str">
        <f t="shared" si="5"/>
        <v/>
      </c>
      <c r="E347" t="s">
        <v>73</v>
      </c>
    </row>
    <row r="348" spans="1:5" outlineLevel="2" x14ac:dyDescent="0.35">
      <c r="A348" s="11">
        <v>43894</v>
      </c>
      <c r="B348" t="s">
        <v>17</v>
      </c>
      <c r="C348" s="5">
        <v>4950</v>
      </c>
      <c r="D348" s="26" t="str">
        <f t="shared" si="5"/>
        <v/>
      </c>
      <c r="E348" t="s">
        <v>73</v>
      </c>
    </row>
    <row r="349" spans="1:5" outlineLevel="2" x14ac:dyDescent="0.35">
      <c r="A349" s="11">
        <v>43894</v>
      </c>
      <c r="B349" t="s">
        <v>17</v>
      </c>
      <c r="C349" s="5">
        <v>1895.28</v>
      </c>
      <c r="D349" s="26" t="str">
        <f t="shared" si="5"/>
        <v/>
      </c>
      <c r="E349" t="s">
        <v>73</v>
      </c>
    </row>
    <row r="350" spans="1:5" outlineLevel="2" x14ac:dyDescent="0.35">
      <c r="A350" s="11">
        <v>43894</v>
      </c>
      <c r="B350" t="s">
        <v>17</v>
      </c>
      <c r="C350" s="5">
        <v>151.54</v>
      </c>
      <c r="D350" s="26" t="str">
        <f t="shared" si="5"/>
        <v/>
      </c>
      <c r="E350" t="s">
        <v>73</v>
      </c>
    </row>
    <row r="351" spans="1:5" outlineLevel="2" x14ac:dyDescent="0.35">
      <c r="A351" s="11">
        <v>43894</v>
      </c>
      <c r="B351" t="s">
        <v>17</v>
      </c>
      <c r="C351" s="5">
        <v>75.77</v>
      </c>
      <c r="D351" s="26" t="str">
        <f t="shared" si="5"/>
        <v/>
      </c>
      <c r="E351" t="s">
        <v>73</v>
      </c>
    </row>
    <row r="352" spans="1:5" outlineLevel="2" x14ac:dyDescent="0.35">
      <c r="A352" s="11">
        <v>43894</v>
      </c>
      <c r="B352" t="s">
        <v>17</v>
      </c>
      <c r="C352" s="5">
        <v>390</v>
      </c>
      <c r="D352" s="26" t="str">
        <f t="shared" si="5"/>
        <v/>
      </c>
      <c r="E352" t="s">
        <v>73</v>
      </c>
    </row>
    <row r="353" spans="1:5" outlineLevel="2" x14ac:dyDescent="0.35">
      <c r="A353" s="11">
        <v>43894</v>
      </c>
      <c r="B353" t="s">
        <v>17</v>
      </c>
      <c r="C353" s="5">
        <v>90.93</v>
      </c>
      <c r="D353" s="26" t="str">
        <f t="shared" si="5"/>
        <v/>
      </c>
      <c r="E353" t="s">
        <v>73</v>
      </c>
    </row>
    <row r="354" spans="1:5" outlineLevel="2" x14ac:dyDescent="0.35">
      <c r="A354" s="11">
        <v>43894</v>
      </c>
      <c r="B354" t="s">
        <v>17</v>
      </c>
      <c r="C354" s="5">
        <v>404.44</v>
      </c>
      <c r="D354" s="26" t="str">
        <f t="shared" si="5"/>
        <v/>
      </c>
      <c r="E354" t="s">
        <v>73</v>
      </c>
    </row>
    <row r="355" spans="1:5" outlineLevel="2" x14ac:dyDescent="0.35">
      <c r="A355" s="11">
        <v>43894</v>
      </c>
      <c r="B355" t="s">
        <v>17</v>
      </c>
      <c r="C355" s="5">
        <v>695.93</v>
      </c>
      <c r="D355" s="26" t="str">
        <f t="shared" si="5"/>
        <v/>
      </c>
      <c r="E355" t="s">
        <v>73</v>
      </c>
    </row>
    <row r="356" spans="1:5" outlineLevel="2" x14ac:dyDescent="0.35">
      <c r="A356" s="11">
        <v>43894</v>
      </c>
      <c r="B356" t="s">
        <v>17</v>
      </c>
      <c r="C356" s="5">
        <v>821.85</v>
      </c>
      <c r="D356" s="26" t="str">
        <f t="shared" si="5"/>
        <v/>
      </c>
      <c r="E356" t="s">
        <v>73</v>
      </c>
    </row>
    <row r="357" spans="1:5" outlineLevel="2" x14ac:dyDescent="0.35">
      <c r="A357" s="11">
        <v>43894</v>
      </c>
      <c r="B357" t="s">
        <v>17</v>
      </c>
      <c r="C357" s="5">
        <v>100</v>
      </c>
      <c r="D357" s="26" t="str">
        <f t="shared" si="5"/>
        <v/>
      </c>
      <c r="E357" t="s">
        <v>73</v>
      </c>
    </row>
    <row r="358" spans="1:5" outlineLevel="2" x14ac:dyDescent="0.35">
      <c r="A358" s="11">
        <v>43894</v>
      </c>
      <c r="B358" t="s">
        <v>17</v>
      </c>
      <c r="C358" s="5">
        <v>134.11000000000001</v>
      </c>
      <c r="D358" s="26" t="str">
        <f t="shared" si="5"/>
        <v/>
      </c>
      <c r="E358" t="s">
        <v>73</v>
      </c>
    </row>
    <row r="359" spans="1:5" outlineLevel="2" x14ac:dyDescent="0.35">
      <c r="A359" s="11">
        <v>43894</v>
      </c>
      <c r="B359" t="s">
        <v>17</v>
      </c>
      <c r="C359" s="5">
        <v>36.57</v>
      </c>
      <c r="D359" s="26" t="str">
        <f t="shared" si="5"/>
        <v/>
      </c>
      <c r="E359" t="s">
        <v>73</v>
      </c>
    </row>
    <row r="360" spans="1:5" outlineLevel="2" x14ac:dyDescent="0.35">
      <c r="A360" s="11">
        <v>43894</v>
      </c>
      <c r="B360" t="s">
        <v>17</v>
      </c>
      <c r="C360" s="5">
        <v>407</v>
      </c>
      <c r="D360" s="26" t="str">
        <f t="shared" si="5"/>
        <v/>
      </c>
      <c r="E360" t="s">
        <v>73</v>
      </c>
    </row>
    <row r="361" spans="1:5" outlineLevel="2" x14ac:dyDescent="0.35">
      <c r="A361" s="11">
        <v>43894</v>
      </c>
      <c r="B361" t="s">
        <v>17</v>
      </c>
      <c r="C361" s="5">
        <v>521.79</v>
      </c>
      <c r="D361" s="26" t="str">
        <f t="shared" si="5"/>
        <v/>
      </c>
      <c r="E361" t="s">
        <v>73</v>
      </c>
    </row>
    <row r="362" spans="1:5" outlineLevel="2" x14ac:dyDescent="0.35">
      <c r="A362" s="11">
        <v>43894</v>
      </c>
      <c r="B362" t="s">
        <v>17</v>
      </c>
      <c r="C362" s="5">
        <v>271.92</v>
      </c>
      <c r="D362" s="26" t="str">
        <f t="shared" si="5"/>
        <v/>
      </c>
      <c r="E362" t="s">
        <v>73</v>
      </c>
    </row>
    <row r="363" spans="1:5" outlineLevel="2" x14ac:dyDescent="0.35">
      <c r="A363" s="11">
        <v>43894</v>
      </c>
      <c r="B363" t="s">
        <v>17</v>
      </c>
      <c r="C363" s="5">
        <v>158.16</v>
      </c>
      <c r="D363" s="26" t="str">
        <f t="shared" si="5"/>
        <v/>
      </c>
      <c r="E363" t="s">
        <v>73</v>
      </c>
    </row>
    <row r="364" spans="1:5" outlineLevel="2" x14ac:dyDescent="0.35">
      <c r="A364" s="11">
        <v>43894</v>
      </c>
      <c r="B364" t="s">
        <v>17</v>
      </c>
      <c r="C364" s="5">
        <v>284</v>
      </c>
      <c r="D364" s="26" t="str">
        <f t="shared" si="5"/>
        <v/>
      </c>
      <c r="E364" t="s">
        <v>73</v>
      </c>
    </row>
    <row r="365" spans="1:5" outlineLevel="2" x14ac:dyDescent="0.35">
      <c r="A365" s="11">
        <v>43894</v>
      </c>
      <c r="B365" t="s">
        <v>17</v>
      </c>
      <c r="C365" s="5">
        <v>355</v>
      </c>
      <c r="D365" s="26" t="str">
        <f t="shared" si="5"/>
        <v/>
      </c>
      <c r="E365" t="s">
        <v>73</v>
      </c>
    </row>
    <row r="366" spans="1:5" outlineLevel="2" x14ac:dyDescent="0.35">
      <c r="A366" s="11">
        <v>43894</v>
      </c>
      <c r="B366" t="s">
        <v>17</v>
      </c>
      <c r="C366" s="5">
        <v>327.42</v>
      </c>
      <c r="D366" s="26" t="str">
        <f t="shared" si="5"/>
        <v/>
      </c>
      <c r="E366" t="s">
        <v>73</v>
      </c>
    </row>
    <row r="367" spans="1:5" outlineLevel="2" x14ac:dyDescent="0.35">
      <c r="A367" s="11">
        <v>43894</v>
      </c>
      <c r="B367" t="s">
        <v>17</v>
      </c>
      <c r="C367" s="5">
        <v>896.35</v>
      </c>
      <c r="D367" s="26" t="str">
        <f t="shared" si="5"/>
        <v/>
      </c>
      <c r="E367" t="s">
        <v>73</v>
      </c>
    </row>
    <row r="368" spans="1:5" outlineLevel="2" x14ac:dyDescent="0.35">
      <c r="A368" s="11">
        <v>43894</v>
      </c>
      <c r="B368" t="s">
        <v>17</v>
      </c>
      <c r="C368" s="5">
        <v>145.94</v>
      </c>
      <c r="D368" s="26" t="str">
        <f t="shared" si="5"/>
        <v/>
      </c>
      <c r="E368" t="s">
        <v>73</v>
      </c>
    </row>
    <row r="369" spans="1:5" outlineLevel="2" x14ac:dyDescent="0.35">
      <c r="A369" s="11">
        <v>43894</v>
      </c>
      <c r="B369" t="s">
        <v>17</v>
      </c>
      <c r="C369" s="5">
        <v>282.48</v>
      </c>
      <c r="D369" s="26" t="str">
        <f t="shared" si="5"/>
        <v/>
      </c>
      <c r="E369" t="s">
        <v>73</v>
      </c>
    </row>
    <row r="370" spans="1:5" outlineLevel="2" x14ac:dyDescent="0.35">
      <c r="A370" s="11">
        <v>43894</v>
      </c>
      <c r="B370" t="s">
        <v>17</v>
      </c>
      <c r="C370" s="5">
        <v>118</v>
      </c>
      <c r="D370" s="26" t="str">
        <f t="shared" si="5"/>
        <v/>
      </c>
      <c r="E370" t="s">
        <v>73</v>
      </c>
    </row>
    <row r="371" spans="1:5" outlineLevel="2" x14ac:dyDescent="0.35">
      <c r="A371" s="11">
        <v>43894</v>
      </c>
      <c r="B371" t="s">
        <v>17</v>
      </c>
      <c r="C371" s="5">
        <v>195</v>
      </c>
      <c r="D371" s="26" t="str">
        <f t="shared" si="5"/>
        <v/>
      </c>
      <c r="E371" t="s">
        <v>73</v>
      </c>
    </row>
    <row r="372" spans="1:5" outlineLevel="2" x14ac:dyDescent="0.35">
      <c r="A372" s="11">
        <v>43894</v>
      </c>
      <c r="B372" t="s">
        <v>17</v>
      </c>
      <c r="C372" s="5">
        <v>168.19</v>
      </c>
      <c r="D372" s="26" t="str">
        <f t="shared" si="5"/>
        <v/>
      </c>
      <c r="E372" t="s">
        <v>73</v>
      </c>
    </row>
    <row r="373" spans="1:5" outlineLevel="2" x14ac:dyDescent="0.35">
      <c r="A373" s="11">
        <v>43894</v>
      </c>
      <c r="B373" t="s">
        <v>17</v>
      </c>
      <c r="C373" s="5">
        <v>712.5</v>
      </c>
      <c r="D373" s="26" t="str">
        <f t="shared" si="5"/>
        <v/>
      </c>
      <c r="E373" t="s">
        <v>86</v>
      </c>
    </row>
    <row r="374" spans="1:5" outlineLevel="2" x14ac:dyDescent="0.35">
      <c r="A374" s="11">
        <v>43894</v>
      </c>
      <c r="B374" t="s">
        <v>17</v>
      </c>
      <c r="C374" s="5">
        <v>6725</v>
      </c>
      <c r="D374" s="26" t="str">
        <f t="shared" si="5"/>
        <v/>
      </c>
      <c r="E374" t="s">
        <v>80</v>
      </c>
    </row>
    <row r="375" spans="1:5" outlineLevel="2" x14ac:dyDescent="0.35">
      <c r="A375" s="11">
        <v>43894</v>
      </c>
      <c r="B375" t="s">
        <v>17</v>
      </c>
      <c r="C375" s="5">
        <v>150</v>
      </c>
      <c r="D375" s="26" t="str">
        <f t="shared" si="5"/>
        <v/>
      </c>
      <c r="E375" t="s">
        <v>71</v>
      </c>
    </row>
    <row r="376" spans="1:5" outlineLevel="2" x14ac:dyDescent="0.35">
      <c r="A376" s="11">
        <v>43894</v>
      </c>
      <c r="B376" t="s">
        <v>17</v>
      </c>
      <c r="C376" s="5">
        <v>196.34</v>
      </c>
      <c r="D376" s="26" t="str">
        <f t="shared" si="5"/>
        <v/>
      </c>
      <c r="E376" t="s">
        <v>73</v>
      </c>
    </row>
    <row r="377" spans="1:5" outlineLevel="2" x14ac:dyDescent="0.35">
      <c r="A377" s="11">
        <v>43894</v>
      </c>
      <c r="B377" t="s">
        <v>17</v>
      </c>
      <c r="C377" s="5">
        <v>224.28</v>
      </c>
      <c r="D377" s="26" t="str">
        <f t="shared" si="5"/>
        <v/>
      </c>
      <c r="E377" t="s">
        <v>73</v>
      </c>
    </row>
    <row r="378" spans="1:5" outlineLevel="2" x14ac:dyDescent="0.35">
      <c r="A378" s="11">
        <v>43894</v>
      </c>
      <c r="B378" t="s">
        <v>17</v>
      </c>
      <c r="C378" s="5">
        <v>120.34</v>
      </c>
      <c r="D378" s="26" t="str">
        <f t="shared" si="5"/>
        <v/>
      </c>
      <c r="E378" t="s">
        <v>73</v>
      </c>
    </row>
    <row r="379" spans="1:5" outlineLevel="2" x14ac:dyDescent="0.35">
      <c r="A379" s="11">
        <v>43894</v>
      </c>
      <c r="B379" t="s">
        <v>17</v>
      </c>
      <c r="C379" s="5">
        <v>105.45</v>
      </c>
      <c r="D379" s="26" t="str">
        <f t="shared" si="5"/>
        <v/>
      </c>
      <c r="E379" t="s">
        <v>73</v>
      </c>
    </row>
    <row r="380" spans="1:5" outlineLevel="2" x14ac:dyDescent="0.35">
      <c r="A380" s="11">
        <v>43894</v>
      </c>
      <c r="B380" t="s">
        <v>17</v>
      </c>
      <c r="C380" s="5">
        <v>354.92</v>
      </c>
      <c r="D380" s="26" t="str">
        <f t="shared" si="5"/>
        <v/>
      </c>
      <c r="E380" t="s">
        <v>73</v>
      </c>
    </row>
    <row r="381" spans="1:5" outlineLevel="2" x14ac:dyDescent="0.35">
      <c r="A381" s="11">
        <v>43894</v>
      </c>
      <c r="B381" t="s">
        <v>17</v>
      </c>
      <c r="C381" s="5">
        <v>125.49</v>
      </c>
      <c r="D381" s="26" t="str">
        <f t="shared" si="5"/>
        <v/>
      </c>
      <c r="E381" t="s">
        <v>73</v>
      </c>
    </row>
    <row r="382" spans="1:5" outlineLevel="2" x14ac:dyDescent="0.35">
      <c r="A382" s="11">
        <v>43894</v>
      </c>
      <c r="B382" t="s">
        <v>17</v>
      </c>
      <c r="C382" s="5">
        <v>125.49</v>
      </c>
      <c r="D382" s="26" t="str">
        <f t="shared" si="5"/>
        <v/>
      </c>
      <c r="E382" t="s">
        <v>73</v>
      </c>
    </row>
    <row r="383" spans="1:5" outlineLevel="2" x14ac:dyDescent="0.35">
      <c r="A383" s="11">
        <v>43894</v>
      </c>
      <c r="B383" t="s">
        <v>17</v>
      </c>
      <c r="C383" s="5">
        <v>47.88</v>
      </c>
      <c r="D383" s="26" t="str">
        <f t="shared" si="5"/>
        <v/>
      </c>
      <c r="E383" t="s">
        <v>73</v>
      </c>
    </row>
    <row r="384" spans="1:5" outlineLevel="2" x14ac:dyDescent="0.35">
      <c r="A384" s="11">
        <v>43894</v>
      </c>
      <c r="B384" t="s">
        <v>17</v>
      </c>
      <c r="C384" s="5">
        <v>189.06</v>
      </c>
      <c r="D384" s="26" t="str">
        <f t="shared" ref="D384:D447" si="6">IF(E384="","TOTAL","")</f>
        <v/>
      </c>
      <c r="E384" t="s">
        <v>73</v>
      </c>
    </row>
    <row r="385" spans="1:5" outlineLevel="2" x14ac:dyDescent="0.35">
      <c r="A385" s="11">
        <v>43894</v>
      </c>
      <c r="B385" t="s">
        <v>17</v>
      </c>
      <c r="C385" s="5">
        <v>76.239999999999995</v>
      </c>
      <c r="D385" s="26" t="str">
        <f t="shared" si="6"/>
        <v/>
      </c>
      <c r="E385" t="s">
        <v>73</v>
      </c>
    </row>
    <row r="386" spans="1:5" outlineLevel="2" x14ac:dyDescent="0.35">
      <c r="A386" s="11">
        <v>43894</v>
      </c>
      <c r="B386" t="s">
        <v>17</v>
      </c>
      <c r="C386" s="5">
        <v>145</v>
      </c>
      <c r="D386" s="26" t="str">
        <f t="shared" si="6"/>
        <v/>
      </c>
      <c r="E386" t="s">
        <v>73</v>
      </c>
    </row>
    <row r="387" spans="1:5" outlineLevel="2" x14ac:dyDescent="0.35">
      <c r="A387" s="11">
        <v>43894</v>
      </c>
      <c r="B387" t="s">
        <v>17</v>
      </c>
      <c r="C387" s="5">
        <v>120.64</v>
      </c>
      <c r="D387" s="26" t="str">
        <f t="shared" si="6"/>
        <v/>
      </c>
      <c r="E387" t="s">
        <v>73</v>
      </c>
    </row>
    <row r="388" spans="1:5" outlineLevel="2" x14ac:dyDescent="0.35">
      <c r="A388" s="11">
        <v>43894</v>
      </c>
      <c r="B388" t="s">
        <v>17</v>
      </c>
      <c r="C388" s="5">
        <v>366</v>
      </c>
      <c r="D388" s="26" t="str">
        <f t="shared" si="6"/>
        <v/>
      </c>
      <c r="E388" t="s">
        <v>73</v>
      </c>
    </row>
    <row r="389" spans="1:5" outlineLevel="2" x14ac:dyDescent="0.35">
      <c r="A389" s="11">
        <v>43894</v>
      </c>
      <c r="B389" t="s">
        <v>17</v>
      </c>
      <c r="C389" s="5">
        <v>183</v>
      </c>
      <c r="D389" s="26" t="str">
        <f t="shared" si="6"/>
        <v/>
      </c>
      <c r="E389" t="s">
        <v>73</v>
      </c>
    </row>
    <row r="390" spans="1:5" outlineLevel="2" x14ac:dyDescent="0.35">
      <c r="A390" s="11">
        <v>43894</v>
      </c>
      <c r="B390" t="s">
        <v>17</v>
      </c>
      <c r="C390" s="5">
        <v>98.17</v>
      </c>
      <c r="D390" s="26" t="str">
        <f t="shared" si="6"/>
        <v/>
      </c>
      <c r="E390" t="s">
        <v>73</v>
      </c>
    </row>
    <row r="391" spans="1:5" outlineLevel="2" x14ac:dyDescent="0.35">
      <c r="A391" s="11">
        <v>43894</v>
      </c>
      <c r="B391" t="s">
        <v>17</v>
      </c>
      <c r="C391" s="5">
        <v>626.29999999999995</v>
      </c>
      <c r="D391" s="26" t="str">
        <f t="shared" si="6"/>
        <v/>
      </c>
      <c r="E391" t="s">
        <v>73</v>
      </c>
    </row>
    <row r="392" spans="1:5" outlineLevel="2" x14ac:dyDescent="0.35">
      <c r="A392" s="11">
        <v>43894</v>
      </c>
      <c r="B392" t="s">
        <v>17</v>
      </c>
      <c r="C392" s="5">
        <v>136.77000000000001</v>
      </c>
      <c r="D392" s="26" t="str">
        <f t="shared" si="6"/>
        <v/>
      </c>
      <c r="E392" t="s">
        <v>73</v>
      </c>
    </row>
    <row r="393" spans="1:5" outlineLevel="2" x14ac:dyDescent="0.35">
      <c r="A393" s="11">
        <v>43894</v>
      </c>
      <c r="B393" t="s">
        <v>17</v>
      </c>
      <c r="C393" s="5">
        <v>98.17</v>
      </c>
      <c r="D393" s="26" t="str">
        <f t="shared" si="6"/>
        <v/>
      </c>
      <c r="E393" t="s">
        <v>73</v>
      </c>
    </row>
    <row r="394" spans="1:5" outlineLevel="2" x14ac:dyDescent="0.35">
      <c r="A394" s="11">
        <v>43894</v>
      </c>
      <c r="B394" t="s">
        <v>17</v>
      </c>
      <c r="C394" s="5">
        <v>102.28</v>
      </c>
      <c r="D394" s="26" t="str">
        <f t="shared" si="6"/>
        <v/>
      </c>
      <c r="E394" t="s">
        <v>73</v>
      </c>
    </row>
    <row r="395" spans="1:5" outlineLevel="2" x14ac:dyDescent="0.35">
      <c r="A395" s="11">
        <v>43894</v>
      </c>
      <c r="B395" t="s">
        <v>17</v>
      </c>
      <c r="C395" s="5">
        <v>467.76</v>
      </c>
      <c r="D395" s="26" t="str">
        <f t="shared" si="6"/>
        <v/>
      </c>
      <c r="E395" t="s">
        <v>73</v>
      </c>
    </row>
    <row r="396" spans="1:5" outlineLevel="2" x14ac:dyDescent="0.35">
      <c r="A396" s="11">
        <v>43894</v>
      </c>
      <c r="B396" t="s">
        <v>17</v>
      </c>
      <c r="C396" s="5">
        <v>284.66000000000003</v>
      </c>
      <c r="D396" s="26" t="str">
        <f t="shared" si="6"/>
        <v/>
      </c>
      <c r="E396" t="s">
        <v>73</v>
      </c>
    </row>
    <row r="397" spans="1:5" outlineLevel="2" x14ac:dyDescent="0.35">
      <c r="A397" s="11">
        <v>43894</v>
      </c>
      <c r="B397" t="s">
        <v>17</v>
      </c>
      <c r="C397" s="5">
        <v>1278.5999999999999</v>
      </c>
      <c r="D397" s="26" t="str">
        <f t="shared" si="6"/>
        <v/>
      </c>
      <c r="E397" t="s">
        <v>73</v>
      </c>
    </row>
    <row r="398" spans="1:5" outlineLevel="2" x14ac:dyDescent="0.35">
      <c r="A398" s="11">
        <v>43894</v>
      </c>
      <c r="B398" t="s">
        <v>17</v>
      </c>
      <c r="C398" s="5">
        <v>1733.86</v>
      </c>
      <c r="D398" s="26" t="str">
        <f t="shared" si="6"/>
        <v/>
      </c>
      <c r="E398" t="s">
        <v>73</v>
      </c>
    </row>
    <row r="399" spans="1:5" outlineLevel="2" x14ac:dyDescent="0.35">
      <c r="A399" s="11">
        <v>43894</v>
      </c>
      <c r="B399" t="s">
        <v>17</v>
      </c>
      <c r="C399" s="5">
        <v>227.11</v>
      </c>
      <c r="D399" s="26" t="str">
        <f t="shared" si="6"/>
        <v/>
      </c>
      <c r="E399" t="s">
        <v>73</v>
      </c>
    </row>
    <row r="400" spans="1:5" outlineLevel="2" x14ac:dyDescent="0.35">
      <c r="A400" s="11">
        <v>43894</v>
      </c>
      <c r="B400" t="s">
        <v>17</v>
      </c>
      <c r="C400" s="5">
        <v>428.65</v>
      </c>
      <c r="D400" s="26" t="str">
        <f t="shared" si="6"/>
        <v/>
      </c>
      <c r="E400" t="s">
        <v>73</v>
      </c>
    </row>
    <row r="401" spans="1:5" outlineLevel="2" x14ac:dyDescent="0.35">
      <c r="A401" s="11">
        <v>43894</v>
      </c>
      <c r="B401" t="s">
        <v>17</v>
      </c>
      <c r="C401" s="5">
        <v>158</v>
      </c>
      <c r="D401" s="26" t="str">
        <f t="shared" si="6"/>
        <v/>
      </c>
      <c r="E401" t="s">
        <v>73</v>
      </c>
    </row>
    <row r="402" spans="1:5" outlineLevel="2" x14ac:dyDescent="0.35">
      <c r="A402" s="11">
        <v>43894</v>
      </c>
      <c r="B402" t="s">
        <v>17</v>
      </c>
      <c r="C402" s="5">
        <v>1104.94</v>
      </c>
      <c r="D402" s="26" t="str">
        <f t="shared" si="6"/>
        <v/>
      </c>
      <c r="E402" t="s">
        <v>73</v>
      </c>
    </row>
    <row r="403" spans="1:5" outlineLevel="2" x14ac:dyDescent="0.35">
      <c r="A403" s="11">
        <v>43894</v>
      </c>
      <c r="B403" t="s">
        <v>17</v>
      </c>
      <c r="C403" s="5">
        <v>377.31</v>
      </c>
      <c r="D403" s="26" t="str">
        <f t="shared" si="6"/>
        <v/>
      </c>
      <c r="E403" t="s">
        <v>73</v>
      </c>
    </row>
    <row r="404" spans="1:5" outlineLevel="2" x14ac:dyDescent="0.35">
      <c r="A404" s="11">
        <v>43894</v>
      </c>
      <c r="B404" t="s">
        <v>17</v>
      </c>
      <c r="C404" s="5">
        <v>87.72</v>
      </c>
      <c r="D404" s="26" t="str">
        <f t="shared" si="6"/>
        <v/>
      </c>
      <c r="E404" t="s">
        <v>73</v>
      </c>
    </row>
    <row r="405" spans="1:5" outlineLevel="2" x14ac:dyDescent="0.35">
      <c r="A405" s="11">
        <v>43894</v>
      </c>
      <c r="B405" t="s">
        <v>17</v>
      </c>
      <c r="C405" s="5">
        <v>84.99</v>
      </c>
      <c r="D405" s="26" t="str">
        <f t="shared" si="6"/>
        <v/>
      </c>
      <c r="E405" t="s">
        <v>73</v>
      </c>
    </row>
    <row r="406" spans="1:5" outlineLevel="2" x14ac:dyDescent="0.35">
      <c r="A406" s="11">
        <v>43894</v>
      </c>
      <c r="B406" t="s">
        <v>17</v>
      </c>
      <c r="C406" s="5">
        <v>135.1</v>
      </c>
      <c r="D406" s="26" t="str">
        <f t="shared" si="6"/>
        <v/>
      </c>
      <c r="E406" t="s">
        <v>73</v>
      </c>
    </row>
    <row r="407" spans="1:5" outlineLevel="2" x14ac:dyDescent="0.35">
      <c r="A407" s="11">
        <v>43894</v>
      </c>
      <c r="B407" t="s">
        <v>17</v>
      </c>
      <c r="C407" s="5">
        <v>67.55</v>
      </c>
      <c r="D407" s="26" t="str">
        <f t="shared" si="6"/>
        <v/>
      </c>
      <c r="E407" t="s">
        <v>73</v>
      </c>
    </row>
    <row r="408" spans="1:5" outlineLevel="2" x14ac:dyDescent="0.35">
      <c r="A408" s="11">
        <v>43894</v>
      </c>
      <c r="B408" t="s">
        <v>17</v>
      </c>
      <c r="C408" s="5">
        <v>254.45</v>
      </c>
      <c r="D408" s="26" t="str">
        <f t="shared" si="6"/>
        <v/>
      </c>
      <c r="E408" t="s">
        <v>73</v>
      </c>
    </row>
    <row r="409" spans="1:5" outlineLevel="2" x14ac:dyDescent="0.35">
      <c r="A409" s="11">
        <v>43894</v>
      </c>
      <c r="B409" t="s">
        <v>17</v>
      </c>
      <c r="C409" s="5">
        <v>378.26</v>
      </c>
      <c r="D409" s="26" t="str">
        <f t="shared" si="6"/>
        <v/>
      </c>
      <c r="E409" t="s">
        <v>73</v>
      </c>
    </row>
    <row r="410" spans="1:5" outlineLevel="2" x14ac:dyDescent="0.35">
      <c r="A410" s="11">
        <v>43894</v>
      </c>
      <c r="B410" t="s">
        <v>17</v>
      </c>
      <c r="C410" s="5">
        <v>379.23</v>
      </c>
      <c r="D410" s="26" t="str">
        <f t="shared" si="6"/>
        <v/>
      </c>
      <c r="E410" t="s">
        <v>73</v>
      </c>
    </row>
    <row r="411" spans="1:5" outlineLevel="2" x14ac:dyDescent="0.35">
      <c r="A411" s="11">
        <v>43894</v>
      </c>
      <c r="B411" t="s">
        <v>17</v>
      </c>
      <c r="C411" s="5">
        <v>69.48</v>
      </c>
      <c r="D411" s="26" t="str">
        <f t="shared" si="6"/>
        <v/>
      </c>
      <c r="E411" t="s">
        <v>73</v>
      </c>
    </row>
    <row r="412" spans="1:5" outlineLevel="2" x14ac:dyDescent="0.35">
      <c r="A412" s="11">
        <v>43894</v>
      </c>
      <c r="B412" t="s">
        <v>17</v>
      </c>
      <c r="C412" s="5">
        <v>145</v>
      </c>
      <c r="D412" s="26" t="str">
        <f t="shared" si="6"/>
        <v/>
      </c>
      <c r="E412" t="s">
        <v>73</v>
      </c>
    </row>
    <row r="413" spans="1:5" outlineLevel="2" x14ac:dyDescent="0.35">
      <c r="A413" s="11">
        <v>43894</v>
      </c>
      <c r="B413" t="s">
        <v>17</v>
      </c>
      <c r="C413" s="5">
        <v>394.3</v>
      </c>
      <c r="D413" s="26" t="str">
        <f t="shared" si="6"/>
        <v/>
      </c>
      <c r="E413" t="s">
        <v>73</v>
      </c>
    </row>
    <row r="414" spans="1:5" outlineLevel="2" x14ac:dyDescent="0.35">
      <c r="A414" s="11">
        <v>43894</v>
      </c>
      <c r="B414" t="s">
        <v>17</v>
      </c>
      <c r="C414" s="5">
        <v>84.17</v>
      </c>
      <c r="D414" s="26" t="str">
        <f t="shared" si="6"/>
        <v/>
      </c>
      <c r="E414" t="s">
        <v>73</v>
      </c>
    </row>
    <row r="415" spans="1:5" outlineLevel="2" x14ac:dyDescent="0.35">
      <c r="A415" s="11">
        <v>43894</v>
      </c>
      <c r="B415" t="s">
        <v>17</v>
      </c>
      <c r="C415" s="5">
        <v>248.69</v>
      </c>
      <c r="D415" s="26" t="str">
        <f t="shared" si="6"/>
        <v/>
      </c>
      <c r="E415" t="s">
        <v>73</v>
      </c>
    </row>
    <row r="416" spans="1:5" outlineLevel="2" x14ac:dyDescent="0.35">
      <c r="A416" s="11">
        <v>43894</v>
      </c>
      <c r="B416" t="s">
        <v>17</v>
      </c>
      <c r="C416" s="5">
        <v>139</v>
      </c>
      <c r="D416" s="26" t="str">
        <f t="shared" si="6"/>
        <v/>
      </c>
      <c r="E416" t="s">
        <v>73</v>
      </c>
    </row>
    <row r="417" spans="1:5" outlineLevel="2" x14ac:dyDescent="0.35">
      <c r="A417" s="11">
        <v>43894</v>
      </c>
      <c r="B417" t="s">
        <v>17</v>
      </c>
      <c r="C417" s="5">
        <v>139</v>
      </c>
      <c r="D417" s="26" t="str">
        <f t="shared" si="6"/>
        <v/>
      </c>
      <c r="E417" t="s">
        <v>73</v>
      </c>
    </row>
    <row r="418" spans="1:5" outlineLevel="2" x14ac:dyDescent="0.35">
      <c r="A418" s="11">
        <v>43894</v>
      </c>
      <c r="B418" t="s">
        <v>17</v>
      </c>
      <c r="C418" s="5">
        <v>319</v>
      </c>
      <c r="D418" s="26" t="str">
        <f t="shared" si="6"/>
        <v/>
      </c>
      <c r="E418" t="s">
        <v>73</v>
      </c>
    </row>
    <row r="419" spans="1:5" outlineLevel="2" x14ac:dyDescent="0.35">
      <c r="A419" s="11">
        <v>43894</v>
      </c>
      <c r="B419" t="s">
        <v>17</v>
      </c>
      <c r="C419" s="5">
        <v>384.17</v>
      </c>
      <c r="D419" s="26" t="str">
        <f t="shared" si="6"/>
        <v/>
      </c>
      <c r="E419" t="s">
        <v>80</v>
      </c>
    </row>
    <row r="420" spans="1:5" outlineLevel="2" x14ac:dyDescent="0.35">
      <c r="A420" s="11">
        <v>43894</v>
      </c>
      <c r="B420" t="s">
        <v>17</v>
      </c>
      <c r="C420" s="5">
        <v>766</v>
      </c>
      <c r="D420" s="26" t="str">
        <f t="shared" si="6"/>
        <v/>
      </c>
      <c r="E420" t="s">
        <v>283</v>
      </c>
    </row>
    <row r="421" spans="1:5" outlineLevel="2" x14ac:dyDescent="0.35">
      <c r="A421" s="11">
        <v>43894</v>
      </c>
      <c r="B421" t="s">
        <v>17</v>
      </c>
      <c r="C421" s="5">
        <v>1350</v>
      </c>
      <c r="D421" s="26" t="str">
        <f t="shared" si="6"/>
        <v/>
      </c>
      <c r="E421" t="s">
        <v>283</v>
      </c>
    </row>
    <row r="422" spans="1:5" outlineLevel="2" x14ac:dyDescent="0.35">
      <c r="A422" s="11">
        <v>43894</v>
      </c>
      <c r="B422" t="s">
        <v>17</v>
      </c>
      <c r="C422" s="5">
        <v>1821.24</v>
      </c>
      <c r="D422" s="26" t="str">
        <f t="shared" si="6"/>
        <v/>
      </c>
      <c r="E422" t="s">
        <v>73</v>
      </c>
    </row>
    <row r="423" spans="1:5" outlineLevel="2" x14ac:dyDescent="0.35">
      <c r="A423" s="11">
        <v>43894</v>
      </c>
      <c r="B423" t="s">
        <v>17</v>
      </c>
      <c r="C423" s="5">
        <v>145.94</v>
      </c>
      <c r="D423" s="26" t="str">
        <f t="shared" si="6"/>
        <v/>
      </c>
      <c r="E423" t="s">
        <v>73</v>
      </c>
    </row>
    <row r="424" spans="1:5" outlineLevel="2" x14ac:dyDescent="0.35">
      <c r="A424" s="11">
        <v>43894</v>
      </c>
      <c r="B424" t="s">
        <v>17</v>
      </c>
      <c r="C424" s="5">
        <v>-143.32</v>
      </c>
      <c r="D424" s="26" t="str">
        <f t="shared" si="6"/>
        <v/>
      </c>
      <c r="E424" t="s">
        <v>73</v>
      </c>
    </row>
    <row r="425" spans="1:5" outlineLevel="2" x14ac:dyDescent="0.35">
      <c r="A425" s="11">
        <v>43894</v>
      </c>
      <c r="B425" t="s">
        <v>17</v>
      </c>
      <c r="C425" s="5">
        <v>143.32</v>
      </c>
      <c r="D425" s="26" t="str">
        <f t="shared" si="6"/>
        <v/>
      </c>
      <c r="E425" t="s">
        <v>73</v>
      </c>
    </row>
    <row r="426" spans="1:5" outlineLevel="2" x14ac:dyDescent="0.35">
      <c r="A426" s="11">
        <v>43894</v>
      </c>
      <c r="B426" t="s">
        <v>17</v>
      </c>
      <c r="C426" s="5">
        <v>50.17</v>
      </c>
      <c r="D426" s="26" t="str">
        <f t="shared" si="6"/>
        <v/>
      </c>
      <c r="E426" t="s">
        <v>73</v>
      </c>
    </row>
    <row r="427" spans="1:5" outlineLevel="2" x14ac:dyDescent="0.35">
      <c r="A427" s="11">
        <v>43894</v>
      </c>
      <c r="B427" t="s">
        <v>17</v>
      </c>
      <c r="C427" s="5">
        <v>856.41</v>
      </c>
      <c r="D427" s="26" t="str">
        <f t="shared" si="6"/>
        <v/>
      </c>
      <c r="E427" t="s">
        <v>73</v>
      </c>
    </row>
    <row r="428" spans="1:5" outlineLevel="2" x14ac:dyDescent="0.35">
      <c r="A428" s="11">
        <v>43894</v>
      </c>
      <c r="B428" t="s">
        <v>17</v>
      </c>
      <c r="C428" s="5">
        <v>210.89</v>
      </c>
      <c r="D428" s="26" t="str">
        <f t="shared" si="6"/>
        <v/>
      </c>
      <c r="E428" t="s">
        <v>73</v>
      </c>
    </row>
    <row r="429" spans="1:5" outlineLevel="2" x14ac:dyDescent="0.35">
      <c r="A429" s="11">
        <v>43894</v>
      </c>
      <c r="B429" t="s">
        <v>17</v>
      </c>
      <c r="C429" s="5">
        <v>210.89</v>
      </c>
      <c r="D429" s="26" t="str">
        <f t="shared" si="6"/>
        <v/>
      </c>
      <c r="E429" t="s">
        <v>73</v>
      </c>
    </row>
    <row r="430" spans="1:5" outlineLevel="2" x14ac:dyDescent="0.35">
      <c r="A430" s="11">
        <v>43894</v>
      </c>
      <c r="B430" t="s">
        <v>17</v>
      </c>
      <c r="C430" s="5">
        <v>99.63</v>
      </c>
      <c r="D430" s="26" t="str">
        <f t="shared" si="6"/>
        <v/>
      </c>
      <c r="E430" t="s">
        <v>73</v>
      </c>
    </row>
    <row r="431" spans="1:5" outlineLevel="2" x14ac:dyDescent="0.35">
      <c r="A431" s="11">
        <v>43894</v>
      </c>
      <c r="B431" t="s">
        <v>17</v>
      </c>
      <c r="C431" s="5">
        <v>284</v>
      </c>
      <c r="D431" s="26" t="str">
        <f t="shared" si="6"/>
        <v/>
      </c>
      <c r="E431" t="s">
        <v>73</v>
      </c>
    </row>
    <row r="432" spans="1:5" outlineLevel="2" x14ac:dyDescent="0.35">
      <c r="A432" s="11">
        <v>43894</v>
      </c>
      <c r="B432" t="s">
        <v>17</v>
      </c>
      <c r="C432" s="5">
        <v>145</v>
      </c>
      <c r="D432" s="26" t="str">
        <f t="shared" si="6"/>
        <v/>
      </c>
      <c r="E432" t="s">
        <v>73</v>
      </c>
    </row>
    <row r="433" spans="1:5" outlineLevel="2" x14ac:dyDescent="0.35">
      <c r="A433" s="11">
        <v>43894</v>
      </c>
      <c r="B433" t="s">
        <v>17</v>
      </c>
      <c r="C433" s="5">
        <v>1233.8800000000001</v>
      </c>
      <c r="D433" s="26" t="str">
        <f t="shared" si="6"/>
        <v/>
      </c>
      <c r="E433" t="s">
        <v>73</v>
      </c>
    </row>
    <row r="434" spans="1:5" outlineLevel="2" x14ac:dyDescent="0.35">
      <c r="A434" s="11">
        <v>43894</v>
      </c>
      <c r="B434" t="s">
        <v>17</v>
      </c>
      <c r="C434" s="5">
        <v>1890</v>
      </c>
      <c r="D434" s="26" t="str">
        <f t="shared" si="6"/>
        <v/>
      </c>
      <c r="E434" t="s">
        <v>80</v>
      </c>
    </row>
    <row r="435" spans="1:5" outlineLevel="2" x14ac:dyDescent="0.35">
      <c r="A435" s="11">
        <v>43894</v>
      </c>
      <c r="B435" t="s">
        <v>17</v>
      </c>
      <c r="C435" s="5">
        <v>285</v>
      </c>
      <c r="D435" s="26" t="str">
        <f t="shared" si="6"/>
        <v/>
      </c>
      <c r="E435" t="s">
        <v>86</v>
      </c>
    </row>
    <row r="436" spans="1:5" outlineLevel="2" x14ac:dyDescent="0.35">
      <c r="A436" s="11">
        <v>43894</v>
      </c>
      <c r="B436" t="s">
        <v>17</v>
      </c>
      <c r="C436" s="5">
        <v>1600</v>
      </c>
      <c r="D436" s="26" t="str">
        <f t="shared" si="6"/>
        <v/>
      </c>
      <c r="E436" t="s">
        <v>80</v>
      </c>
    </row>
    <row r="437" spans="1:5" outlineLevel="2" x14ac:dyDescent="0.35">
      <c r="A437" s="11">
        <v>43894</v>
      </c>
      <c r="B437" t="s">
        <v>17</v>
      </c>
      <c r="C437" s="5">
        <v>60</v>
      </c>
      <c r="D437" s="26" t="str">
        <f t="shared" si="6"/>
        <v/>
      </c>
      <c r="E437" t="s">
        <v>71</v>
      </c>
    </row>
    <row r="438" spans="1:5" outlineLevel="2" x14ac:dyDescent="0.35">
      <c r="A438" s="11">
        <v>43894</v>
      </c>
      <c r="B438" t="s">
        <v>17</v>
      </c>
      <c r="C438" s="5">
        <v>1090</v>
      </c>
      <c r="D438" s="26" t="str">
        <f t="shared" si="6"/>
        <v/>
      </c>
      <c r="E438" t="s">
        <v>80</v>
      </c>
    </row>
    <row r="439" spans="1:5" outlineLevel="2" x14ac:dyDescent="0.35">
      <c r="A439" s="11">
        <v>43894</v>
      </c>
      <c r="B439" t="s">
        <v>17</v>
      </c>
      <c r="C439" s="5">
        <v>322.43</v>
      </c>
      <c r="D439" s="26" t="str">
        <f t="shared" si="6"/>
        <v/>
      </c>
      <c r="E439" t="s">
        <v>73</v>
      </c>
    </row>
    <row r="440" spans="1:5" outlineLevel="2" x14ac:dyDescent="0.35">
      <c r="A440" s="11">
        <v>43894</v>
      </c>
      <c r="B440" t="s">
        <v>17</v>
      </c>
      <c r="C440" s="5">
        <v>1008</v>
      </c>
      <c r="D440" s="26" t="str">
        <f t="shared" si="6"/>
        <v/>
      </c>
      <c r="E440" t="s">
        <v>73</v>
      </c>
    </row>
    <row r="441" spans="1:5" outlineLevel="2" x14ac:dyDescent="0.35">
      <c r="A441" s="11">
        <v>43894</v>
      </c>
      <c r="B441" t="s">
        <v>17</v>
      </c>
      <c r="C441" s="5">
        <v>462.45</v>
      </c>
      <c r="D441" s="26" t="str">
        <f t="shared" si="6"/>
        <v/>
      </c>
      <c r="E441" t="s">
        <v>73</v>
      </c>
    </row>
    <row r="442" spans="1:5" outlineLevel="2" x14ac:dyDescent="0.35">
      <c r="A442" s="11">
        <v>43894</v>
      </c>
      <c r="B442" t="s">
        <v>17</v>
      </c>
      <c r="C442" s="5">
        <v>5355</v>
      </c>
      <c r="D442" s="26" t="str">
        <f t="shared" si="6"/>
        <v/>
      </c>
      <c r="E442" t="s">
        <v>609</v>
      </c>
    </row>
    <row r="443" spans="1:5" outlineLevel="2" x14ac:dyDescent="0.35">
      <c r="A443" s="11">
        <v>43894</v>
      </c>
      <c r="B443" t="s">
        <v>17</v>
      </c>
      <c r="C443" s="5">
        <v>48</v>
      </c>
      <c r="D443" s="26" t="str">
        <f t="shared" si="6"/>
        <v/>
      </c>
      <c r="E443" t="s">
        <v>73</v>
      </c>
    </row>
    <row r="444" spans="1:5" outlineLevel="2" x14ac:dyDescent="0.35">
      <c r="A444" s="11">
        <v>43894</v>
      </c>
      <c r="B444" t="s">
        <v>17</v>
      </c>
      <c r="C444" s="5">
        <v>330</v>
      </c>
      <c r="D444" s="26" t="str">
        <f t="shared" si="6"/>
        <v/>
      </c>
      <c r="E444" t="s">
        <v>73</v>
      </c>
    </row>
    <row r="445" spans="1:5" outlineLevel="2" x14ac:dyDescent="0.35">
      <c r="A445" s="11">
        <v>43894</v>
      </c>
      <c r="B445" t="s">
        <v>17</v>
      </c>
      <c r="C445" s="5">
        <v>140</v>
      </c>
      <c r="D445" s="26" t="str">
        <f t="shared" si="6"/>
        <v/>
      </c>
      <c r="E445" t="s">
        <v>73</v>
      </c>
    </row>
    <row r="446" spans="1:5" outlineLevel="2" x14ac:dyDescent="0.35">
      <c r="A446" s="11">
        <v>43894</v>
      </c>
      <c r="B446" t="s">
        <v>17</v>
      </c>
      <c r="C446" s="5">
        <v>136.77000000000001</v>
      </c>
      <c r="D446" s="26" t="str">
        <f t="shared" si="6"/>
        <v/>
      </c>
      <c r="E446" t="s">
        <v>73</v>
      </c>
    </row>
    <row r="447" spans="1:5" outlineLevel="2" x14ac:dyDescent="0.35">
      <c r="A447" s="11">
        <v>43894</v>
      </c>
      <c r="B447" t="s">
        <v>17</v>
      </c>
      <c r="C447" s="5">
        <v>66.58</v>
      </c>
      <c r="D447" s="26" t="str">
        <f t="shared" si="6"/>
        <v/>
      </c>
      <c r="E447" t="s">
        <v>73</v>
      </c>
    </row>
    <row r="448" spans="1:5" outlineLevel="2" x14ac:dyDescent="0.35">
      <c r="A448" s="11">
        <v>43894</v>
      </c>
      <c r="B448" t="s">
        <v>17</v>
      </c>
      <c r="C448" s="5">
        <v>85.76</v>
      </c>
      <c r="D448" s="26" t="str">
        <f t="shared" ref="D448:D511" si="7">IF(E448="","TOTAL","")</f>
        <v/>
      </c>
      <c r="E448" t="s">
        <v>73</v>
      </c>
    </row>
    <row r="449" spans="1:5" outlineLevel="2" x14ac:dyDescent="0.35">
      <c r="A449" s="11">
        <v>43894</v>
      </c>
      <c r="B449" t="s">
        <v>17</v>
      </c>
      <c r="C449" s="5">
        <v>71.08</v>
      </c>
      <c r="D449" s="26" t="str">
        <f t="shared" si="7"/>
        <v/>
      </c>
      <c r="E449" t="s">
        <v>73</v>
      </c>
    </row>
    <row r="450" spans="1:5" outlineLevel="2" x14ac:dyDescent="0.35">
      <c r="A450" s="11">
        <v>43894</v>
      </c>
      <c r="B450" t="s">
        <v>17</v>
      </c>
      <c r="C450" s="5">
        <v>71.099999999999994</v>
      </c>
      <c r="D450" s="26" t="str">
        <f t="shared" si="7"/>
        <v/>
      </c>
      <c r="E450" t="s">
        <v>73</v>
      </c>
    </row>
    <row r="451" spans="1:5" outlineLevel="2" x14ac:dyDescent="0.35">
      <c r="A451" s="11">
        <v>43894</v>
      </c>
      <c r="B451" t="s">
        <v>17</v>
      </c>
      <c r="C451" s="5">
        <v>104.49</v>
      </c>
      <c r="D451" s="26" t="str">
        <f t="shared" si="7"/>
        <v/>
      </c>
      <c r="E451" t="s">
        <v>73</v>
      </c>
    </row>
    <row r="452" spans="1:5" outlineLevel="2" x14ac:dyDescent="0.35">
      <c r="A452" s="11">
        <v>43894</v>
      </c>
      <c r="B452" t="s">
        <v>17</v>
      </c>
      <c r="C452" s="5">
        <v>85.76</v>
      </c>
      <c r="D452" s="26" t="str">
        <f t="shared" si="7"/>
        <v/>
      </c>
      <c r="E452" t="s">
        <v>73</v>
      </c>
    </row>
    <row r="453" spans="1:5" outlineLevel="2" x14ac:dyDescent="0.35">
      <c r="A453" s="11">
        <v>43894</v>
      </c>
      <c r="B453" t="s">
        <v>17</v>
      </c>
      <c r="C453" s="5">
        <v>167.41</v>
      </c>
      <c r="D453" s="26" t="str">
        <f t="shared" si="7"/>
        <v/>
      </c>
      <c r="E453" t="s">
        <v>73</v>
      </c>
    </row>
    <row r="454" spans="1:5" outlineLevel="2" x14ac:dyDescent="0.35">
      <c r="A454" s="11">
        <v>43894</v>
      </c>
      <c r="B454" t="s">
        <v>17</v>
      </c>
      <c r="C454" s="5">
        <v>676</v>
      </c>
      <c r="D454" s="26" t="str">
        <f t="shared" si="7"/>
        <v/>
      </c>
      <c r="E454" t="s">
        <v>80</v>
      </c>
    </row>
    <row r="455" spans="1:5" outlineLevel="2" x14ac:dyDescent="0.35">
      <c r="A455" s="11">
        <v>43894</v>
      </c>
      <c r="B455" t="s">
        <v>17</v>
      </c>
      <c r="C455" s="5">
        <v>498</v>
      </c>
      <c r="D455" s="26" t="str">
        <f t="shared" si="7"/>
        <v/>
      </c>
      <c r="E455" t="s">
        <v>80</v>
      </c>
    </row>
    <row r="456" spans="1:5" outlineLevel="2" x14ac:dyDescent="0.35">
      <c r="A456" s="11">
        <v>43894</v>
      </c>
      <c r="B456" t="s">
        <v>17</v>
      </c>
      <c r="C456" s="5">
        <v>85.76</v>
      </c>
      <c r="D456" s="26" t="str">
        <f t="shared" si="7"/>
        <v/>
      </c>
      <c r="E456" t="s">
        <v>73</v>
      </c>
    </row>
    <row r="457" spans="1:5" outlineLevel="2" x14ac:dyDescent="0.35">
      <c r="A457" s="11">
        <v>43894</v>
      </c>
      <c r="B457" t="s">
        <v>17</v>
      </c>
      <c r="C457" s="5">
        <v>5070</v>
      </c>
      <c r="D457" s="26" t="str">
        <f t="shared" si="7"/>
        <v/>
      </c>
      <c r="E457" t="s">
        <v>73</v>
      </c>
    </row>
    <row r="458" spans="1:5" outlineLevel="2" x14ac:dyDescent="0.35">
      <c r="A458" s="11">
        <v>43894</v>
      </c>
      <c r="B458" t="s">
        <v>17</v>
      </c>
      <c r="C458" s="5">
        <v>85.76</v>
      </c>
      <c r="D458" s="26" t="str">
        <f t="shared" si="7"/>
        <v/>
      </c>
      <c r="E458" t="s">
        <v>73</v>
      </c>
    </row>
    <row r="459" spans="1:5" outlineLevel="2" x14ac:dyDescent="0.35">
      <c r="A459" s="11">
        <v>43894</v>
      </c>
      <c r="B459" t="s">
        <v>17</v>
      </c>
      <c r="C459" s="5">
        <v>104.49</v>
      </c>
      <c r="D459" s="26" t="str">
        <f t="shared" si="7"/>
        <v/>
      </c>
      <c r="E459" t="s">
        <v>73</v>
      </c>
    </row>
    <row r="460" spans="1:5" outlineLevel="2" x14ac:dyDescent="0.35">
      <c r="A460" s="11">
        <v>43894</v>
      </c>
      <c r="B460" t="s">
        <v>17</v>
      </c>
      <c r="C460" s="5">
        <v>85.76</v>
      </c>
      <c r="D460" s="26" t="str">
        <f t="shared" si="7"/>
        <v/>
      </c>
      <c r="E460" t="s">
        <v>73</v>
      </c>
    </row>
    <row r="461" spans="1:5" outlineLevel="2" x14ac:dyDescent="0.35">
      <c r="A461" s="11">
        <v>43894</v>
      </c>
      <c r="B461" t="s">
        <v>17</v>
      </c>
      <c r="C461" s="5">
        <v>25955</v>
      </c>
      <c r="D461" s="26" t="str">
        <f t="shared" si="7"/>
        <v/>
      </c>
      <c r="E461" t="s">
        <v>283</v>
      </c>
    </row>
    <row r="462" spans="1:5" outlineLevel="2" x14ac:dyDescent="0.35">
      <c r="A462" s="11">
        <v>43894</v>
      </c>
      <c r="B462" t="s">
        <v>17</v>
      </c>
      <c r="C462" s="5">
        <v>282.72000000000003</v>
      </c>
      <c r="D462" s="26" t="str">
        <f t="shared" si="7"/>
        <v/>
      </c>
      <c r="E462" t="s">
        <v>73</v>
      </c>
    </row>
    <row r="463" spans="1:5" outlineLevel="2" x14ac:dyDescent="0.35">
      <c r="A463" s="11">
        <v>43894</v>
      </c>
      <c r="B463" t="s">
        <v>17</v>
      </c>
      <c r="C463" s="5">
        <v>355.69</v>
      </c>
      <c r="D463" s="26" t="str">
        <f t="shared" si="7"/>
        <v/>
      </c>
      <c r="E463" t="s">
        <v>73</v>
      </c>
    </row>
    <row r="464" spans="1:5" outlineLevel="2" x14ac:dyDescent="0.35">
      <c r="A464" s="11">
        <v>43894</v>
      </c>
      <c r="B464" t="s">
        <v>17</v>
      </c>
      <c r="C464" s="5">
        <v>122055</v>
      </c>
      <c r="D464" s="26" t="str">
        <f t="shared" si="7"/>
        <v/>
      </c>
      <c r="E464" t="s">
        <v>283</v>
      </c>
    </row>
    <row r="465" spans="1:5" outlineLevel="1" x14ac:dyDescent="0.35">
      <c r="A465" s="24">
        <f>A464</f>
        <v>43894</v>
      </c>
      <c r="B465" s="25" t="str">
        <f>B464</f>
        <v>CDW GOVERNMENT INC</v>
      </c>
      <c r="C465" s="26">
        <f>SUBTOTAL(9,C335:C464)</f>
        <v>212977.67</v>
      </c>
      <c r="D465" s="26" t="str">
        <f t="shared" si="7"/>
        <v>TOTAL</v>
      </c>
    </row>
    <row r="466" spans="1:5" outlineLevel="2" x14ac:dyDescent="0.35">
      <c r="A466" s="11">
        <v>43894</v>
      </c>
      <c r="B466" t="s">
        <v>22</v>
      </c>
      <c r="C466" s="5">
        <v>138</v>
      </c>
      <c r="D466" s="26" t="str">
        <f t="shared" si="7"/>
        <v/>
      </c>
      <c r="E466" t="s">
        <v>73</v>
      </c>
    </row>
    <row r="467" spans="1:5" outlineLevel="2" x14ac:dyDescent="0.35">
      <c r="A467" s="11">
        <v>43894</v>
      </c>
      <c r="B467" t="s">
        <v>22</v>
      </c>
      <c r="C467" s="5">
        <v>2999.88</v>
      </c>
      <c r="D467" s="26" t="str">
        <f t="shared" si="7"/>
        <v/>
      </c>
      <c r="E467" t="s">
        <v>73</v>
      </c>
    </row>
    <row r="468" spans="1:5" outlineLevel="2" x14ac:dyDescent="0.35">
      <c r="A468" s="11">
        <v>43894</v>
      </c>
      <c r="B468" t="s">
        <v>22</v>
      </c>
      <c r="C468" s="5">
        <v>56</v>
      </c>
      <c r="D468" s="26" t="str">
        <f t="shared" si="7"/>
        <v/>
      </c>
      <c r="E468" t="s">
        <v>73</v>
      </c>
    </row>
    <row r="469" spans="1:5" outlineLevel="1" x14ac:dyDescent="0.35">
      <c r="A469" s="24">
        <f>A468</f>
        <v>43894</v>
      </c>
      <c r="B469" s="25" t="str">
        <f>B468</f>
        <v>HOUSTON COMMUNICATIONS INC</v>
      </c>
      <c r="C469" s="26">
        <f>SUBTOTAL(9,C466:C468)</f>
        <v>3193.88</v>
      </c>
      <c r="D469" s="26" t="str">
        <f t="shared" si="7"/>
        <v>TOTAL</v>
      </c>
    </row>
    <row r="470" spans="1:5" outlineLevel="2" x14ac:dyDescent="0.35">
      <c r="A470" s="11">
        <v>43894</v>
      </c>
      <c r="B470" t="s">
        <v>417</v>
      </c>
      <c r="C470" s="5">
        <v>109.05</v>
      </c>
      <c r="D470" s="26" t="str">
        <f t="shared" si="7"/>
        <v/>
      </c>
      <c r="E470" t="s">
        <v>73</v>
      </c>
    </row>
    <row r="471" spans="1:5" outlineLevel="2" x14ac:dyDescent="0.35">
      <c r="A471" s="11">
        <v>43894</v>
      </c>
      <c r="B471" t="s">
        <v>417</v>
      </c>
      <c r="C471" s="5">
        <v>177.85</v>
      </c>
      <c r="D471" s="26" t="str">
        <f t="shared" si="7"/>
        <v/>
      </c>
      <c r="E471" t="s">
        <v>73</v>
      </c>
    </row>
    <row r="472" spans="1:5" outlineLevel="1" x14ac:dyDescent="0.35">
      <c r="A472" s="24">
        <f>A471</f>
        <v>43894</v>
      </c>
      <c r="B472" s="25" t="str">
        <f>B471</f>
        <v>SOUTHWEST PRECISION PRINTERS AND ASSOCIATES LP</v>
      </c>
      <c r="C472" s="26">
        <f>SUBTOTAL(9,C470:C471)</f>
        <v>286.89999999999998</v>
      </c>
      <c r="D472" s="26" t="str">
        <f t="shared" si="7"/>
        <v>TOTAL</v>
      </c>
    </row>
    <row r="473" spans="1:5" outlineLevel="2" x14ac:dyDescent="0.35">
      <c r="A473" s="11">
        <v>43894</v>
      </c>
      <c r="B473" t="s">
        <v>341</v>
      </c>
      <c r="C473" s="5">
        <v>752.86</v>
      </c>
      <c r="D473" s="26" t="str">
        <f t="shared" si="7"/>
        <v/>
      </c>
      <c r="E473" t="s">
        <v>73</v>
      </c>
    </row>
    <row r="474" spans="1:5" outlineLevel="1" x14ac:dyDescent="0.35">
      <c r="A474" s="24">
        <f>A473</f>
        <v>43894</v>
      </c>
      <c r="B474" s="25" t="str">
        <f>B473</f>
        <v>WILLIAM V MACGILL &amp; COMPANY</v>
      </c>
      <c r="C474" s="26">
        <f>SUBTOTAL(9,C473:C473)</f>
        <v>752.86</v>
      </c>
      <c r="D474" s="26" t="str">
        <f t="shared" si="7"/>
        <v>TOTAL</v>
      </c>
    </row>
    <row r="475" spans="1:5" outlineLevel="2" x14ac:dyDescent="0.35">
      <c r="A475" s="11">
        <v>43894</v>
      </c>
      <c r="B475" t="s">
        <v>341</v>
      </c>
      <c r="C475" s="5">
        <v>84.16</v>
      </c>
      <c r="D475" s="26" t="str">
        <f t="shared" si="7"/>
        <v/>
      </c>
      <c r="E475" t="s">
        <v>73</v>
      </c>
    </row>
    <row r="476" spans="1:5" outlineLevel="1" x14ac:dyDescent="0.35">
      <c r="A476" s="24">
        <f>A475</f>
        <v>43894</v>
      </c>
      <c r="B476" s="25" t="str">
        <f>B475</f>
        <v>WILLIAM V MACGILL &amp; COMPANY</v>
      </c>
      <c r="C476" s="26">
        <f>SUBTOTAL(9,C475:C475)</f>
        <v>84.16</v>
      </c>
      <c r="D476" s="26" t="str">
        <f t="shared" si="7"/>
        <v>TOTAL</v>
      </c>
    </row>
    <row r="477" spans="1:5" outlineLevel="2" x14ac:dyDescent="0.35">
      <c r="A477" s="11">
        <v>43894</v>
      </c>
      <c r="B477" t="s">
        <v>341</v>
      </c>
      <c r="C477" s="5">
        <v>60.34</v>
      </c>
      <c r="D477" s="26" t="str">
        <f t="shared" si="7"/>
        <v/>
      </c>
      <c r="E477" t="s">
        <v>73</v>
      </c>
    </row>
    <row r="478" spans="1:5" outlineLevel="1" x14ac:dyDescent="0.35">
      <c r="A478" s="24">
        <f>A477</f>
        <v>43894</v>
      </c>
      <c r="B478" s="25" t="str">
        <f>B477</f>
        <v>WILLIAM V MACGILL &amp; COMPANY</v>
      </c>
      <c r="C478" s="26">
        <f>SUBTOTAL(9,C477:C477)</f>
        <v>60.34</v>
      </c>
      <c r="D478" s="26" t="str">
        <f t="shared" si="7"/>
        <v>TOTAL</v>
      </c>
    </row>
    <row r="479" spans="1:5" outlineLevel="2" x14ac:dyDescent="0.35">
      <c r="A479" s="11">
        <v>43894</v>
      </c>
      <c r="B479" t="s">
        <v>341</v>
      </c>
      <c r="C479" s="5">
        <v>223.07</v>
      </c>
      <c r="D479" s="26" t="str">
        <f t="shared" si="7"/>
        <v/>
      </c>
      <c r="E479" t="s">
        <v>73</v>
      </c>
    </row>
    <row r="480" spans="1:5" outlineLevel="1" x14ac:dyDescent="0.35">
      <c r="A480" s="24">
        <f>A479</f>
        <v>43894</v>
      </c>
      <c r="B480" s="25" t="str">
        <f>B479</f>
        <v>WILLIAM V MACGILL &amp; COMPANY</v>
      </c>
      <c r="C480" s="26">
        <f>SUBTOTAL(9,C479:C479)</f>
        <v>223.07</v>
      </c>
      <c r="D480" s="26" t="str">
        <f t="shared" si="7"/>
        <v>TOTAL</v>
      </c>
    </row>
    <row r="481" spans="1:5" outlineLevel="2" x14ac:dyDescent="0.35">
      <c r="A481" s="11">
        <v>43894</v>
      </c>
      <c r="B481" t="s">
        <v>341</v>
      </c>
      <c r="C481" s="5">
        <v>82.62</v>
      </c>
      <c r="D481" s="26" t="str">
        <f t="shared" si="7"/>
        <v/>
      </c>
      <c r="E481" t="s">
        <v>73</v>
      </c>
    </row>
    <row r="482" spans="1:5" outlineLevel="1" x14ac:dyDescent="0.35">
      <c r="A482" s="24">
        <f>A481</f>
        <v>43894</v>
      </c>
      <c r="B482" s="25" t="str">
        <f>B481</f>
        <v>WILLIAM V MACGILL &amp; COMPANY</v>
      </c>
      <c r="C482" s="26">
        <f>SUBTOTAL(9,C481:C481)</f>
        <v>82.62</v>
      </c>
      <c r="D482" s="26" t="str">
        <f t="shared" si="7"/>
        <v>TOTAL</v>
      </c>
    </row>
    <row r="483" spans="1:5" outlineLevel="2" x14ac:dyDescent="0.35">
      <c r="A483" s="11">
        <v>43894</v>
      </c>
      <c r="B483" t="s">
        <v>341</v>
      </c>
      <c r="C483" s="5">
        <v>69.3</v>
      </c>
      <c r="D483" s="26" t="str">
        <f t="shared" si="7"/>
        <v/>
      </c>
      <c r="E483" t="s">
        <v>74</v>
      </c>
    </row>
    <row r="484" spans="1:5" outlineLevel="1" x14ac:dyDescent="0.35">
      <c r="A484" s="24">
        <f>A483</f>
        <v>43894</v>
      </c>
      <c r="B484" s="25" t="str">
        <f>B483</f>
        <v>WILLIAM V MACGILL &amp; COMPANY</v>
      </c>
      <c r="C484" s="26">
        <f>SUBTOTAL(9,C483:C483)</f>
        <v>69.3</v>
      </c>
      <c r="D484" s="26" t="str">
        <f t="shared" si="7"/>
        <v>TOTAL</v>
      </c>
    </row>
    <row r="485" spans="1:5" outlineLevel="2" x14ac:dyDescent="0.35">
      <c r="A485" s="11">
        <v>43894</v>
      </c>
      <c r="B485" t="s">
        <v>341</v>
      </c>
      <c r="C485" s="5">
        <v>221.91</v>
      </c>
      <c r="D485" s="26" t="str">
        <f t="shared" si="7"/>
        <v/>
      </c>
      <c r="E485" t="s">
        <v>73</v>
      </c>
    </row>
    <row r="486" spans="1:5" outlineLevel="1" x14ac:dyDescent="0.35">
      <c r="A486" s="24">
        <f>A485</f>
        <v>43894</v>
      </c>
      <c r="B486" s="25" t="str">
        <f>B485</f>
        <v>WILLIAM V MACGILL &amp; COMPANY</v>
      </c>
      <c r="C486" s="26">
        <f>SUBTOTAL(9,C485:C485)</f>
        <v>221.91</v>
      </c>
      <c r="D486" s="26" t="str">
        <f t="shared" si="7"/>
        <v>TOTAL</v>
      </c>
    </row>
    <row r="487" spans="1:5" outlineLevel="2" x14ac:dyDescent="0.35">
      <c r="A487" s="11">
        <v>43894</v>
      </c>
      <c r="B487" t="s">
        <v>341</v>
      </c>
      <c r="C487" s="5">
        <v>15.7</v>
      </c>
      <c r="D487" s="26" t="str">
        <f t="shared" si="7"/>
        <v/>
      </c>
      <c r="E487" t="s">
        <v>283</v>
      </c>
    </row>
    <row r="488" spans="1:5" outlineLevel="2" x14ac:dyDescent="0.35">
      <c r="A488" s="11">
        <v>43894</v>
      </c>
      <c r="B488" t="s">
        <v>341</v>
      </c>
      <c r="C488" s="5">
        <v>78.5</v>
      </c>
      <c r="D488" s="26" t="str">
        <f t="shared" si="7"/>
        <v/>
      </c>
      <c r="E488" t="s">
        <v>73</v>
      </c>
    </row>
    <row r="489" spans="1:5" outlineLevel="1" x14ac:dyDescent="0.35">
      <c r="A489" s="24">
        <f>A488</f>
        <v>43894</v>
      </c>
      <c r="B489" s="25" t="str">
        <f>B488</f>
        <v>WILLIAM V MACGILL &amp; COMPANY</v>
      </c>
      <c r="C489" s="26">
        <f>SUBTOTAL(9,C487:C488)</f>
        <v>94.2</v>
      </c>
      <c r="D489" s="26" t="str">
        <f t="shared" si="7"/>
        <v>TOTAL</v>
      </c>
    </row>
    <row r="490" spans="1:5" outlineLevel="2" x14ac:dyDescent="0.35">
      <c r="A490" s="11">
        <v>43894</v>
      </c>
      <c r="B490" t="s">
        <v>341</v>
      </c>
      <c r="C490" s="5">
        <v>37.4</v>
      </c>
      <c r="D490" s="26" t="str">
        <f t="shared" si="7"/>
        <v/>
      </c>
      <c r="E490" t="s">
        <v>73</v>
      </c>
    </row>
    <row r="491" spans="1:5" outlineLevel="1" x14ac:dyDescent="0.35">
      <c r="A491" s="24">
        <f>A490</f>
        <v>43894</v>
      </c>
      <c r="B491" s="25" t="str">
        <f>B490</f>
        <v>WILLIAM V MACGILL &amp; COMPANY</v>
      </c>
      <c r="C491" s="26">
        <f>SUBTOTAL(9,C490:C490)</f>
        <v>37.4</v>
      </c>
      <c r="D491" s="26" t="str">
        <f t="shared" si="7"/>
        <v>TOTAL</v>
      </c>
    </row>
    <row r="492" spans="1:5" outlineLevel="2" x14ac:dyDescent="0.35">
      <c r="A492" s="11">
        <v>43894</v>
      </c>
      <c r="B492" t="s">
        <v>341</v>
      </c>
      <c r="C492" s="5">
        <v>124.47</v>
      </c>
      <c r="D492" s="26" t="str">
        <f t="shared" si="7"/>
        <v/>
      </c>
      <c r="E492" t="s">
        <v>73</v>
      </c>
    </row>
    <row r="493" spans="1:5" outlineLevel="1" x14ac:dyDescent="0.35">
      <c r="A493" s="24">
        <f>A492</f>
        <v>43894</v>
      </c>
      <c r="B493" s="25" t="str">
        <f>B492</f>
        <v>WILLIAM V MACGILL &amp; COMPANY</v>
      </c>
      <c r="C493" s="26">
        <f>SUBTOTAL(9,C492:C492)</f>
        <v>124.47</v>
      </c>
      <c r="D493" s="26" t="str">
        <f t="shared" si="7"/>
        <v>TOTAL</v>
      </c>
    </row>
    <row r="494" spans="1:5" outlineLevel="2" x14ac:dyDescent="0.35">
      <c r="A494" s="11">
        <v>43894</v>
      </c>
      <c r="B494" t="s">
        <v>341</v>
      </c>
      <c r="C494" s="5">
        <v>23.38</v>
      </c>
      <c r="D494" s="26" t="str">
        <f t="shared" si="7"/>
        <v/>
      </c>
      <c r="E494" t="s">
        <v>73</v>
      </c>
    </row>
    <row r="495" spans="1:5" outlineLevel="1" x14ac:dyDescent="0.35">
      <c r="A495" s="24">
        <f>A494</f>
        <v>43894</v>
      </c>
      <c r="B495" s="25" t="str">
        <f>B494</f>
        <v>WILLIAM V MACGILL &amp; COMPANY</v>
      </c>
      <c r="C495" s="26">
        <f>SUBTOTAL(9,C494:C494)</f>
        <v>23.38</v>
      </c>
      <c r="D495" s="26" t="str">
        <f t="shared" si="7"/>
        <v>TOTAL</v>
      </c>
    </row>
    <row r="496" spans="1:5" outlineLevel="2" x14ac:dyDescent="0.35">
      <c r="A496" s="11">
        <v>43894</v>
      </c>
      <c r="B496" t="s">
        <v>23</v>
      </c>
      <c r="C496" s="5">
        <v>3640.39</v>
      </c>
      <c r="D496" s="26" t="str">
        <f t="shared" si="7"/>
        <v/>
      </c>
      <c r="E496" t="s">
        <v>74</v>
      </c>
    </row>
    <row r="497" spans="1:5" outlineLevel="2" x14ac:dyDescent="0.35">
      <c r="A497" s="11">
        <v>43894</v>
      </c>
      <c r="B497" t="s">
        <v>23</v>
      </c>
      <c r="C497" s="5">
        <v>3640.33</v>
      </c>
      <c r="D497" s="26" t="str">
        <f t="shared" si="7"/>
        <v/>
      </c>
      <c r="E497" t="s">
        <v>74</v>
      </c>
    </row>
    <row r="498" spans="1:5" outlineLevel="1" x14ac:dyDescent="0.35">
      <c r="A498" s="24">
        <f>A497</f>
        <v>43894</v>
      </c>
      <c r="B498" s="25" t="str">
        <f>B497</f>
        <v>HEINEMANN</v>
      </c>
      <c r="C498" s="26">
        <f>SUBTOTAL(9,C496:C497)</f>
        <v>7280.7199999999993</v>
      </c>
      <c r="D498" s="26" t="str">
        <f t="shared" si="7"/>
        <v>TOTAL</v>
      </c>
    </row>
    <row r="499" spans="1:5" outlineLevel="2" x14ac:dyDescent="0.35">
      <c r="A499" s="11">
        <v>43894</v>
      </c>
      <c r="B499" t="s">
        <v>108</v>
      </c>
      <c r="C499" s="5">
        <v>138.75</v>
      </c>
      <c r="D499" s="26" t="str">
        <f t="shared" si="7"/>
        <v/>
      </c>
      <c r="E499" t="s">
        <v>73</v>
      </c>
    </row>
    <row r="500" spans="1:5" outlineLevel="2" x14ac:dyDescent="0.35">
      <c r="A500" s="11">
        <v>43894</v>
      </c>
      <c r="B500" t="s">
        <v>108</v>
      </c>
      <c r="C500" s="5">
        <v>271.55</v>
      </c>
      <c r="D500" s="26" t="str">
        <f t="shared" si="7"/>
        <v/>
      </c>
      <c r="E500" t="s">
        <v>83</v>
      </c>
    </row>
    <row r="501" spans="1:5" outlineLevel="1" x14ac:dyDescent="0.35">
      <c r="A501" s="24">
        <f>A500</f>
        <v>43894</v>
      </c>
      <c r="B501" s="25" t="str">
        <f>B500</f>
        <v>SCHOOL LIFE</v>
      </c>
      <c r="C501" s="26">
        <f>SUBTOTAL(9,C499:C500)</f>
        <v>410.3</v>
      </c>
      <c r="D501" s="26" t="str">
        <f t="shared" si="7"/>
        <v>TOTAL</v>
      </c>
    </row>
    <row r="502" spans="1:5" outlineLevel="2" x14ac:dyDescent="0.35">
      <c r="A502" s="11">
        <v>43894</v>
      </c>
      <c r="B502" t="s">
        <v>179</v>
      </c>
      <c r="C502" s="5">
        <v>108</v>
      </c>
      <c r="D502" s="26" t="str">
        <f t="shared" si="7"/>
        <v/>
      </c>
      <c r="E502" t="s">
        <v>79</v>
      </c>
    </row>
    <row r="503" spans="1:5" outlineLevel="2" x14ac:dyDescent="0.35">
      <c r="A503" s="11">
        <v>43894</v>
      </c>
      <c r="B503" t="s">
        <v>179</v>
      </c>
      <c r="C503" s="5">
        <v>358</v>
      </c>
      <c r="D503" s="26" t="str">
        <f t="shared" si="7"/>
        <v/>
      </c>
      <c r="E503" t="s">
        <v>79</v>
      </c>
    </row>
    <row r="504" spans="1:5" outlineLevel="2" x14ac:dyDescent="0.35">
      <c r="A504" s="11">
        <v>43894</v>
      </c>
      <c r="B504" t="s">
        <v>179</v>
      </c>
      <c r="C504" s="5">
        <v>160</v>
      </c>
      <c r="D504" s="26" t="str">
        <f t="shared" si="7"/>
        <v/>
      </c>
      <c r="E504" t="s">
        <v>79</v>
      </c>
    </row>
    <row r="505" spans="1:5" outlineLevel="2" x14ac:dyDescent="0.35">
      <c r="A505" s="11">
        <v>43894</v>
      </c>
      <c r="B505" t="s">
        <v>179</v>
      </c>
      <c r="C505" s="5">
        <v>84</v>
      </c>
      <c r="D505" s="26" t="str">
        <f t="shared" si="7"/>
        <v/>
      </c>
      <c r="E505" t="s">
        <v>73</v>
      </c>
    </row>
    <row r="506" spans="1:5" outlineLevel="2" x14ac:dyDescent="0.35">
      <c r="A506" s="11">
        <v>43894</v>
      </c>
      <c r="B506" t="s">
        <v>179</v>
      </c>
      <c r="C506" s="5">
        <v>30</v>
      </c>
      <c r="D506" s="26" t="str">
        <f t="shared" si="7"/>
        <v/>
      </c>
      <c r="E506" t="s">
        <v>73</v>
      </c>
    </row>
    <row r="507" spans="1:5" outlineLevel="2" x14ac:dyDescent="0.35">
      <c r="A507" s="11">
        <v>43894</v>
      </c>
      <c r="B507" t="s">
        <v>179</v>
      </c>
      <c r="C507" s="5">
        <v>40</v>
      </c>
      <c r="D507" s="26" t="str">
        <f t="shared" si="7"/>
        <v/>
      </c>
      <c r="E507" t="s">
        <v>73</v>
      </c>
    </row>
    <row r="508" spans="1:5" outlineLevel="2" x14ac:dyDescent="0.35">
      <c r="A508" s="11">
        <v>43894</v>
      </c>
      <c r="B508" t="s">
        <v>179</v>
      </c>
      <c r="C508" s="5">
        <v>95</v>
      </c>
      <c r="D508" s="26" t="str">
        <f t="shared" si="7"/>
        <v/>
      </c>
      <c r="E508" t="s">
        <v>79</v>
      </c>
    </row>
    <row r="509" spans="1:5" outlineLevel="2" x14ac:dyDescent="0.35">
      <c r="A509" s="11">
        <v>43894</v>
      </c>
      <c r="B509" t="s">
        <v>179</v>
      </c>
      <c r="C509" s="5">
        <v>150</v>
      </c>
      <c r="D509" s="26" t="str">
        <f t="shared" si="7"/>
        <v/>
      </c>
      <c r="E509" t="s">
        <v>79</v>
      </c>
    </row>
    <row r="510" spans="1:5" outlineLevel="1" x14ac:dyDescent="0.35">
      <c r="A510" s="24">
        <f>A509</f>
        <v>43894</v>
      </c>
      <c r="B510" s="25" t="str">
        <f>B509</f>
        <v>MUSIC &amp; ARTS</v>
      </c>
      <c r="C510" s="26">
        <f>SUBTOTAL(9,C502:C509)</f>
        <v>1025</v>
      </c>
      <c r="D510" s="26" t="str">
        <f t="shared" si="7"/>
        <v>TOTAL</v>
      </c>
    </row>
    <row r="511" spans="1:5" outlineLevel="2" x14ac:dyDescent="0.35">
      <c r="A511" s="11">
        <v>43894</v>
      </c>
      <c r="B511" t="s">
        <v>131</v>
      </c>
      <c r="C511" s="5">
        <v>336</v>
      </c>
      <c r="D511" s="26" t="str">
        <f t="shared" si="7"/>
        <v/>
      </c>
      <c r="E511" t="s">
        <v>75</v>
      </c>
    </row>
    <row r="512" spans="1:5" outlineLevel="2" x14ac:dyDescent="0.35">
      <c r="A512" s="11">
        <v>43894</v>
      </c>
      <c r="B512" t="s">
        <v>131</v>
      </c>
      <c r="C512" s="5">
        <v>210</v>
      </c>
      <c r="D512" s="26" t="str">
        <f t="shared" ref="D512:D575" si="8">IF(E512="","TOTAL","")</f>
        <v/>
      </c>
      <c r="E512" t="s">
        <v>75</v>
      </c>
    </row>
    <row r="513" spans="1:5" outlineLevel="2" x14ac:dyDescent="0.35">
      <c r="A513" s="11">
        <v>43894</v>
      </c>
      <c r="B513" t="s">
        <v>131</v>
      </c>
      <c r="C513" s="5">
        <v>270</v>
      </c>
      <c r="D513" s="26" t="str">
        <f t="shared" si="8"/>
        <v/>
      </c>
      <c r="E513" t="s">
        <v>75</v>
      </c>
    </row>
    <row r="514" spans="1:5" outlineLevel="2" x14ac:dyDescent="0.35">
      <c r="A514" s="11">
        <v>43894</v>
      </c>
      <c r="B514" t="s">
        <v>131</v>
      </c>
      <c r="C514" s="5">
        <v>125.59</v>
      </c>
      <c r="D514" s="26" t="str">
        <f t="shared" si="8"/>
        <v/>
      </c>
      <c r="E514" t="s">
        <v>75</v>
      </c>
    </row>
    <row r="515" spans="1:5" outlineLevel="2" x14ac:dyDescent="0.35">
      <c r="A515" s="11">
        <v>43894</v>
      </c>
      <c r="B515" t="s">
        <v>131</v>
      </c>
      <c r="C515" s="5">
        <v>456</v>
      </c>
      <c r="D515" s="26" t="str">
        <f t="shared" si="8"/>
        <v/>
      </c>
      <c r="E515" t="s">
        <v>75</v>
      </c>
    </row>
    <row r="516" spans="1:5" outlineLevel="2" x14ac:dyDescent="0.35">
      <c r="A516" s="11">
        <v>43894</v>
      </c>
      <c r="B516" t="s">
        <v>131</v>
      </c>
      <c r="C516" s="5">
        <v>271</v>
      </c>
      <c r="D516" s="26" t="str">
        <f t="shared" si="8"/>
        <v/>
      </c>
      <c r="E516" t="s">
        <v>75</v>
      </c>
    </row>
    <row r="517" spans="1:5" outlineLevel="1" x14ac:dyDescent="0.35">
      <c r="A517" s="24">
        <f>A516</f>
        <v>43894</v>
      </c>
      <c r="B517" s="25" t="str">
        <f>B516</f>
        <v>SOUTHERN TIRE MART</v>
      </c>
      <c r="C517" s="26">
        <f>SUBTOTAL(9,C511:C516)</f>
        <v>1668.5900000000001</v>
      </c>
      <c r="D517" s="26" t="str">
        <f t="shared" si="8"/>
        <v>TOTAL</v>
      </c>
    </row>
    <row r="518" spans="1:5" outlineLevel="2" x14ac:dyDescent="0.35">
      <c r="A518" s="11">
        <v>43894</v>
      </c>
      <c r="B518" t="s">
        <v>343</v>
      </c>
      <c r="C518" s="5">
        <v>127.3</v>
      </c>
      <c r="D518" s="26" t="str">
        <f t="shared" si="8"/>
        <v/>
      </c>
      <c r="E518" t="s">
        <v>75</v>
      </c>
    </row>
    <row r="519" spans="1:5" outlineLevel="2" x14ac:dyDescent="0.35">
      <c r="A519" s="11">
        <v>43894</v>
      </c>
      <c r="B519" t="s">
        <v>343</v>
      </c>
      <c r="C519" s="5">
        <v>106.56</v>
      </c>
      <c r="D519" s="26" t="str">
        <f t="shared" si="8"/>
        <v/>
      </c>
      <c r="E519" t="s">
        <v>75</v>
      </c>
    </row>
    <row r="520" spans="1:5" outlineLevel="2" x14ac:dyDescent="0.35">
      <c r="A520" s="11">
        <v>43894</v>
      </c>
      <c r="B520" t="s">
        <v>343</v>
      </c>
      <c r="C520" s="5">
        <v>19</v>
      </c>
      <c r="D520" s="26" t="str">
        <f t="shared" si="8"/>
        <v/>
      </c>
      <c r="E520" t="s">
        <v>75</v>
      </c>
    </row>
    <row r="521" spans="1:5" outlineLevel="2" x14ac:dyDescent="0.35">
      <c r="A521" s="11">
        <v>43894</v>
      </c>
      <c r="B521" t="s">
        <v>343</v>
      </c>
      <c r="C521" s="5">
        <v>27.66</v>
      </c>
      <c r="D521" s="26" t="str">
        <f t="shared" si="8"/>
        <v/>
      </c>
      <c r="E521" t="s">
        <v>75</v>
      </c>
    </row>
    <row r="522" spans="1:5" outlineLevel="2" x14ac:dyDescent="0.35">
      <c r="A522" s="11">
        <v>43894</v>
      </c>
      <c r="B522" t="s">
        <v>343</v>
      </c>
      <c r="C522" s="5">
        <v>128.30000000000001</v>
      </c>
      <c r="D522" s="26" t="str">
        <f t="shared" si="8"/>
        <v/>
      </c>
      <c r="E522" t="s">
        <v>75</v>
      </c>
    </row>
    <row r="523" spans="1:5" outlineLevel="2" x14ac:dyDescent="0.35">
      <c r="A523" s="11">
        <v>43894</v>
      </c>
      <c r="B523" t="s">
        <v>343</v>
      </c>
      <c r="C523" s="5">
        <v>138.30000000000001</v>
      </c>
      <c r="D523" s="26" t="str">
        <f t="shared" si="8"/>
        <v/>
      </c>
      <c r="E523" t="s">
        <v>75</v>
      </c>
    </row>
    <row r="524" spans="1:5" outlineLevel="2" x14ac:dyDescent="0.35">
      <c r="A524" s="11">
        <v>43894</v>
      </c>
      <c r="B524" t="s">
        <v>343</v>
      </c>
      <c r="C524" s="5">
        <v>27.66</v>
      </c>
      <c r="D524" s="26" t="str">
        <f t="shared" si="8"/>
        <v/>
      </c>
      <c r="E524" t="s">
        <v>75</v>
      </c>
    </row>
    <row r="525" spans="1:5" outlineLevel="1" x14ac:dyDescent="0.35">
      <c r="A525" s="24">
        <f>A524</f>
        <v>43894</v>
      </c>
      <c r="B525" s="25" t="str">
        <f>B524</f>
        <v>PPG ARCHITECTURAL FINISHES</v>
      </c>
      <c r="C525" s="26">
        <f>SUBTOTAL(9,C518:C524)</f>
        <v>574.78000000000009</v>
      </c>
      <c r="D525" s="26" t="str">
        <f t="shared" si="8"/>
        <v>TOTAL</v>
      </c>
    </row>
    <row r="526" spans="1:5" outlineLevel="2" x14ac:dyDescent="0.35">
      <c r="A526" s="11">
        <v>43894</v>
      </c>
      <c r="B526" t="s">
        <v>615</v>
      </c>
      <c r="C526" s="5">
        <v>722.51</v>
      </c>
      <c r="D526" s="26" t="str">
        <f t="shared" si="8"/>
        <v/>
      </c>
      <c r="E526" t="s">
        <v>81</v>
      </c>
    </row>
    <row r="527" spans="1:5" outlineLevel="1" x14ac:dyDescent="0.35">
      <c r="A527" s="24">
        <f>A526</f>
        <v>43894</v>
      </c>
      <c r="B527" s="25" t="str">
        <f>B526</f>
        <v>SUNSTATE EQUIPMENT COMPANY</v>
      </c>
      <c r="C527" s="26">
        <f>SUBTOTAL(9,C526:C526)</f>
        <v>722.51</v>
      </c>
      <c r="D527" s="26" t="str">
        <f t="shared" si="8"/>
        <v>TOTAL</v>
      </c>
    </row>
    <row r="528" spans="1:5" outlineLevel="2" x14ac:dyDescent="0.35">
      <c r="A528" s="11">
        <v>43894</v>
      </c>
      <c r="B528" t="s">
        <v>20</v>
      </c>
      <c r="C528" s="5">
        <v>87.49</v>
      </c>
      <c r="D528" s="26" t="str">
        <f t="shared" si="8"/>
        <v/>
      </c>
      <c r="E528" t="s">
        <v>74</v>
      </c>
    </row>
    <row r="529" spans="1:5" outlineLevel="2" x14ac:dyDescent="0.35">
      <c r="A529" s="11">
        <v>43894</v>
      </c>
      <c r="B529" t="s">
        <v>20</v>
      </c>
      <c r="C529" s="5">
        <v>162.82</v>
      </c>
      <c r="D529" s="26" t="str">
        <f t="shared" si="8"/>
        <v/>
      </c>
      <c r="E529" t="s">
        <v>74</v>
      </c>
    </row>
    <row r="530" spans="1:5" outlineLevel="2" x14ac:dyDescent="0.35">
      <c r="A530" s="11">
        <v>43894</v>
      </c>
      <c r="B530" t="s">
        <v>20</v>
      </c>
      <c r="C530" s="5">
        <v>-49.74</v>
      </c>
      <c r="D530" s="26" t="str">
        <f t="shared" si="8"/>
        <v/>
      </c>
      <c r="E530" t="s">
        <v>74</v>
      </c>
    </row>
    <row r="531" spans="1:5" outlineLevel="2" x14ac:dyDescent="0.35">
      <c r="A531" s="11">
        <v>43894</v>
      </c>
      <c r="B531" t="s">
        <v>20</v>
      </c>
      <c r="C531" s="5">
        <v>-191.27</v>
      </c>
      <c r="D531" s="26" t="str">
        <f t="shared" si="8"/>
        <v/>
      </c>
      <c r="E531" t="s">
        <v>74</v>
      </c>
    </row>
    <row r="532" spans="1:5" outlineLevel="2" x14ac:dyDescent="0.35">
      <c r="A532" s="11">
        <v>43894</v>
      </c>
      <c r="B532" t="s">
        <v>20</v>
      </c>
      <c r="C532" s="5">
        <v>45.63</v>
      </c>
      <c r="D532" s="26" t="str">
        <f t="shared" si="8"/>
        <v/>
      </c>
      <c r="E532" t="s">
        <v>74</v>
      </c>
    </row>
    <row r="533" spans="1:5" outlineLevel="2" x14ac:dyDescent="0.35">
      <c r="A533" s="11">
        <v>43894</v>
      </c>
      <c r="B533" t="s">
        <v>20</v>
      </c>
      <c r="C533" s="5">
        <v>398.48</v>
      </c>
      <c r="D533" s="26" t="str">
        <f t="shared" si="8"/>
        <v/>
      </c>
      <c r="E533" t="s">
        <v>74</v>
      </c>
    </row>
    <row r="534" spans="1:5" outlineLevel="2" x14ac:dyDescent="0.35">
      <c r="A534" s="11">
        <v>43894</v>
      </c>
      <c r="B534" t="s">
        <v>20</v>
      </c>
      <c r="C534" s="5">
        <v>1524.11</v>
      </c>
      <c r="D534" s="26" t="str">
        <f t="shared" si="8"/>
        <v/>
      </c>
      <c r="E534" t="s">
        <v>74</v>
      </c>
    </row>
    <row r="535" spans="1:5" outlineLevel="2" x14ac:dyDescent="0.35">
      <c r="A535" s="11">
        <v>43894</v>
      </c>
      <c r="B535" t="s">
        <v>20</v>
      </c>
      <c r="C535" s="5">
        <v>-3.32</v>
      </c>
      <c r="D535" s="26" t="str">
        <f t="shared" si="8"/>
        <v/>
      </c>
      <c r="E535" t="s">
        <v>74</v>
      </c>
    </row>
    <row r="536" spans="1:5" outlineLevel="2" x14ac:dyDescent="0.35">
      <c r="A536" s="11">
        <v>43894</v>
      </c>
      <c r="B536" t="s">
        <v>20</v>
      </c>
      <c r="C536" s="5">
        <v>-47.97</v>
      </c>
      <c r="D536" s="26" t="str">
        <f t="shared" si="8"/>
        <v/>
      </c>
      <c r="E536" t="s">
        <v>74</v>
      </c>
    </row>
    <row r="537" spans="1:5" outlineLevel="2" x14ac:dyDescent="0.35">
      <c r="A537" s="11">
        <v>43894</v>
      </c>
      <c r="B537" t="s">
        <v>20</v>
      </c>
      <c r="C537" s="5">
        <v>26.24</v>
      </c>
      <c r="D537" s="26" t="str">
        <f t="shared" si="8"/>
        <v/>
      </c>
      <c r="E537" t="s">
        <v>74</v>
      </c>
    </row>
    <row r="538" spans="1:5" outlineLevel="2" x14ac:dyDescent="0.35">
      <c r="A538" s="11">
        <v>43894</v>
      </c>
      <c r="B538" t="s">
        <v>20</v>
      </c>
      <c r="C538" s="5">
        <v>379.46</v>
      </c>
      <c r="D538" s="26" t="str">
        <f t="shared" si="8"/>
        <v/>
      </c>
      <c r="E538" t="s">
        <v>74</v>
      </c>
    </row>
    <row r="539" spans="1:5" outlineLevel="2" x14ac:dyDescent="0.35">
      <c r="A539" s="11">
        <v>43894</v>
      </c>
      <c r="B539" t="s">
        <v>20</v>
      </c>
      <c r="C539" s="5">
        <v>2817.56</v>
      </c>
      <c r="D539" s="26" t="str">
        <f t="shared" si="8"/>
        <v/>
      </c>
      <c r="E539" t="s">
        <v>74</v>
      </c>
    </row>
    <row r="540" spans="1:5" outlineLevel="2" x14ac:dyDescent="0.35">
      <c r="A540" s="11">
        <v>43894</v>
      </c>
      <c r="B540" t="s">
        <v>20</v>
      </c>
      <c r="C540" s="5">
        <v>48.89</v>
      </c>
      <c r="D540" s="26" t="str">
        <f t="shared" si="8"/>
        <v/>
      </c>
      <c r="E540" t="s">
        <v>74</v>
      </c>
    </row>
    <row r="541" spans="1:5" outlineLevel="2" x14ac:dyDescent="0.35">
      <c r="A541" s="11">
        <v>43894</v>
      </c>
      <c r="B541" t="s">
        <v>20</v>
      </c>
      <c r="C541" s="5">
        <v>103.46</v>
      </c>
      <c r="D541" s="26" t="str">
        <f t="shared" si="8"/>
        <v/>
      </c>
      <c r="E541" t="s">
        <v>74</v>
      </c>
    </row>
    <row r="542" spans="1:5" outlineLevel="1" x14ac:dyDescent="0.35">
      <c r="A542" s="24">
        <f>A541</f>
        <v>43894</v>
      </c>
      <c r="B542" s="25" t="str">
        <f>B541</f>
        <v>FOLLETT SCHOOL SOLUTIONS INC</v>
      </c>
      <c r="C542" s="26">
        <f>SUBTOTAL(9,C528:C541)</f>
        <v>5301.84</v>
      </c>
      <c r="D542" s="26" t="str">
        <f t="shared" si="8"/>
        <v>TOTAL</v>
      </c>
    </row>
    <row r="543" spans="1:5" outlineLevel="2" x14ac:dyDescent="0.35">
      <c r="A543" s="11">
        <v>43915</v>
      </c>
      <c r="B543" t="s">
        <v>5</v>
      </c>
      <c r="C543" s="5">
        <v>76.52</v>
      </c>
      <c r="D543" s="26" t="str">
        <f t="shared" si="8"/>
        <v/>
      </c>
      <c r="E543" t="s">
        <v>72</v>
      </c>
    </row>
    <row r="544" spans="1:5" outlineLevel="2" x14ac:dyDescent="0.35">
      <c r="A544" s="11">
        <v>43915</v>
      </c>
      <c r="B544" t="s">
        <v>5</v>
      </c>
      <c r="C544" s="5">
        <v>2908.24</v>
      </c>
      <c r="D544" s="26" t="str">
        <f t="shared" si="8"/>
        <v/>
      </c>
      <c r="E544" t="s">
        <v>72</v>
      </c>
    </row>
    <row r="545" spans="1:5" outlineLevel="2" x14ac:dyDescent="0.35">
      <c r="A545" s="11">
        <v>43915</v>
      </c>
      <c r="B545" t="s">
        <v>5</v>
      </c>
      <c r="C545" s="5">
        <v>2052.41</v>
      </c>
      <c r="D545" s="26" t="str">
        <f t="shared" si="8"/>
        <v/>
      </c>
      <c r="E545" t="s">
        <v>72</v>
      </c>
    </row>
    <row r="546" spans="1:5" outlineLevel="2" x14ac:dyDescent="0.35">
      <c r="A546" s="11">
        <v>43915</v>
      </c>
      <c r="B546" t="s">
        <v>5</v>
      </c>
      <c r="C546" s="5">
        <v>186.57</v>
      </c>
      <c r="D546" s="26" t="str">
        <f t="shared" si="8"/>
        <v/>
      </c>
      <c r="E546" t="s">
        <v>73</v>
      </c>
    </row>
    <row r="547" spans="1:5" outlineLevel="2" x14ac:dyDescent="0.35">
      <c r="A547" s="11">
        <v>43915</v>
      </c>
      <c r="B547" t="s">
        <v>5</v>
      </c>
      <c r="C547" s="5">
        <v>532</v>
      </c>
      <c r="D547" s="26" t="str">
        <f t="shared" si="8"/>
        <v/>
      </c>
      <c r="E547" t="s">
        <v>72</v>
      </c>
    </row>
    <row r="548" spans="1:5" outlineLevel="2" x14ac:dyDescent="0.35">
      <c r="A548" s="11">
        <v>43915</v>
      </c>
      <c r="B548" t="s">
        <v>5</v>
      </c>
      <c r="C548" s="5">
        <v>31.64</v>
      </c>
      <c r="D548" s="26" t="str">
        <f t="shared" si="8"/>
        <v/>
      </c>
      <c r="E548" t="s">
        <v>72</v>
      </c>
    </row>
    <row r="549" spans="1:5" outlineLevel="2" x14ac:dyDescent="0.35">
      <c r="A549" s="11">
        <v>43915</v>
      </c>
      <c r="B549" t="s">
        <v>5</v>
      </c>
      <c r="C549" s="5">
        <v>216.44</v>
      </c>
      <c r="D549" s="26" t="str">
        <f t="shared" si="8"/>
        <v/>
      </c>
      <c r="E549" t="s">
        <v>72</v>
      </c>
    </row>
    <row r="550" spans="1:5" outlineLevel="1" x14ac:dyDescent="0.35">
      <c r="A550" s="24">
        <f>A549</f>
        <v>43915</v>
      </c>
      <c r="B550" s="25" t="str">
        <f>B549</f>
        <v>LABATT FOOD SERVICE</v>
      </c>
      <c r="C550" s="26">
        <f>SUBTOTAL(9,C543:C549)</f>
        <v>6003.82</v>
      </c>
      <c r="D550" s="26" t="str">
        <f t="shared" si="8"/>
        <v>TOTAL</v>
      </c>
    </row>
    <row r="551" spans="1:5" outlineLevel="2" x14ac:dyDescent="0.35">
      <c r="A551" s="11">
        <v>43915</v>
      </c>
      <c r="B551" t="s">
        <v>6</v>
      </c>
      <c r="C551" s="5">
        <v>340</v>
      </c>
      <c r="D551" s="26" t="str">
        <f t="shared" si="8"/>
        <v/>
      </c>
      <c r="E551" t="s">
        <v>73</v>
      </c>
    </row>
    <row r="552" spans="1:5" outlineLevel="2" x14ac:dyDescent="0.35">
      <c r="A552" s="11">
        <v>43915</v>
      </c>
      <c r="B552" t="s">
        <v>6</v>
      </c>
      <c r="C552" s="5">
        <v>1602</v>
      </c>
      <c r="D552" s="26" t="str">
        <f t="shared" si="8"/>
        <v/>
      </c>
      <c r="E552" t="s">
        <v>73</v>
      </c>
    </row>
    <row r="553" spans="1:5" outlineLevel="1" x14ac:dyDescent="0.35">
      <c r="A553" s="24">
        <f>A552</f>
        <v>43915</v>
      </c>
      <c r="B553" s="25" t="str">
        <f>B552</f>
        <v>BARCELONA SPORTING GOODS INC</v>
      </c>
      <c r="C553" s="26">
        <f>SUBTOTAL(9,C551:C552)</f>
        <v>1942</v>
      </c>
      <c r="D553" s="26" t="str">
        <f t="shared" si="8"/>
        <v>TOTAL</v>
      </c>
    </row>
    <row r="554" spans="1:5" outlineLevel="2" x14ac:dyDescent="0.35">
      <c r="A554" s="11">
        <v>43915</v>
      </c>
      <c r="B554" t="s">
        <v>215</v>
      </c>
      <c r="C554" s="5">
        <v>49.94</v>
      </c>
      <c r="D554" s="26" t="str">
        <f t="shared" si="8"/>
        <v/>
      </c>
      <c r="E554" t="s">
        <v>73</v>
      </c>
    </row>
    <row r="555" spans="1:5" outlineLevel="1" x14ac:dyDescent="0.35">
      <c r="A555" s="24">
        <f>A554</f>
        <v>43915</v>
      </c>
      <c r="B555" s="25" t="str">
        <f>B554</f>
        <v>CURRICULUM ASSOCIATES LLC</v>
      </c>
      <c r="C555" s="26">
        <f>SUBTOTAL(9,C554:C554)</f>
        <v>49.94</v>
      </c>
      <c r="D555" s="26" t="str">
        <f t="shared" si="8"/>
        <v>TOTAL</v>
      </c>
    </row>
    <row r="556" spans="1:5" outlineLevel="2" x14ac:dyDescent="0.35">
      <c r="A556" s="11">
        <v>43915</v>
      </c>
      <c r="B556" t="s">
        <v>163</v>
      </c>
      <c r="C556" s="5">
        <v>881.88</v>
      </c>
      <c r="D556" s="26" t="str">
        <f t="shared" si="8"/>
        <v/>
      </c>
      <c r="E556" t="s">
        <v>75</v>
      </c>
    </row>
    <row r="557" spans="1:5" outlineLevel="2" x14ac:dyDescent="0.35">
      <c r="A557" s="11">
        <v>43915</v>
      </c>
      <c r="B557" t="s">
        <v>163</v>
      </c>
      <c r="C557" s="5">
        <v>-1600</v>
      </c>
      <c r="D557" s="26" t="str">
        <f t="shared" si="8"/>
        <v/>
      </c>
      <c r="E557" t="s">
        <v>75</v>
      </c>
    </row>
    <row r="558" spans="1:5" outlineLevel="2" x14ac:dyDescent="0.35">
      <c r="A558" s="11">
        <v>43915</v>
      </c>
      <c r="B558" t="s">
        <v>163</v>
      </c>
      <c r="C558" s="5">
        <v>451.8</v>
      </c>
      <c r="D558" s="26" t="str">
        <f t="shared" si="8"/>
        <v/>
      </c>
      <c r="E558" t="s">
        <v>75</v>
      </c>
    </row>
    <row r="559" spans="1:5" outlineLevel="2" x14ac:dyDescent="0.35">
      <c r="A559" s="11">
        <v>43915</v>
      </c>
      <c r="B559" t="s">
        <v>163</v>
      </c>
      <c r="C559" s="5">
        <v>56.07</v>
      </c>
      <c r="D559" s="26" t="str">
        <f t="shared" si="8"/>
        <v/>
      </c>
      <c r="E559" t="s">
        <v>75</v>
      </c>
    </row>
    <row r="560" spans="1:5" outlineLevel="2" x14ac:dyDescent="0.35">
      <c r="A560" s="11">
        <v>43915</v>
      </c>
      <c r="B560" t="s">
        <v>163</v>
      </c>
      <c r="C560" s="5">
        <v>299.27999999999997</v>
      </c>
      <c r="D560" s="26" t="str">
        <f t="shared" si="8"/>
        <v/>
      </c>
      <c r="E560" t="s">
        <v>75</v>
      </c>
    </row>
    <row r="561" spans="1:5" outlineLevel="2" x14ac:dyDescent="0.35">
      <c r="A561" s="11">
        <v>43915</v>
      </c>
      <c r="B561" t="s">
        <v>163</v>
      </c>
      <c r="C561" s="5">
        <v>54.94</v>
      </c>
      <c r="D561" s="26" t="str">
        <f t="shared" si="8"/>
        <v/>
      </c>
      <c r="E561" t="s">
        <v>75</v>
      </c>
    </row>
    <row r="562" spans="1:5" outlineLevel="2" x14ac:dyDescent="0.35">
      <c r="A562" s="11">
        <v>43915</v>
      </c>
      <c r="B562" t="s">
        <v>163</v>
      </c>
      <c r="C562" s="5">
        <v>131</v>
      </c>
      <c r="D562" s="26" t="str">
        <f t="shared" si="8"/>
        <v/>
      </c>
      <c r="E562" t="s">
        <v>75</v>
      </c>
    </row>
    <row r="563" spans="1:5" outlineLevel="2" x14ac:dyDescent="0.35">
      <c r="A563" s="11">
        <v>43915</v>
      </c>
      <c r="B563" t="s">
        <v>163</v>
      </c>
      <c r="C563" s="5">
        <v>34.880000000000003</v>
      </c>
      <c r="D563" s="26" t="str">
        <f t="shared" si="8"/>
        <v/>
      </c>
      <c r="E563" t="s">
        <v>75</v>
      </c>
    </row>
    <row r="564" spans="1:5" outlineLevel="2" x14ac:dyDescent="0.35">
      <c r="A564" s="11">
        <v>43915</v>
      </c>
      <c r="B564" t="s">
        <v>163</v>
      </c>
      <c r="C564" s="5">
        <v>227.28</v>
      </c>
      <c r="D564" s="26" t="str">
        <f t="shared" si="8"/>
        <v/>
      </c>
      <c r="E564" t="s">
        <v>75</v>
      </c>
    </row>
    <row r="565" spans="1:5" outlineLevel="2" x14ac:dyDescent="0.35">
      <c r="A565" s="11">
        <v>43915</v>
      </c>
      <c r="B565" t="s">
        <v>163</v>
      </c>
      <c r="C565" s="5">
        <v>1638.15</v>
      </c>
      <c r="D565" s="26" t="str">
        <f t="shared" si="8"/>
        <v/>
      </c>
      <c r="E565" t="s">
        <v>79</v>
      </c>
    </row>
    <row r="566" spans="1:5" outlineLevel="2" x14ac:dyDescent="0.35">
      <c r="A566" s="11">
        <v>43915</v>
      </c>
      <c r="B566" t="s">
        <v>163</v>
      </c>
      <c r="C566" s="5">
        <v>3148.74</v>
      </c>
      <c r="D566" s="26" t="str">
        <f t="shared" si="8"/>
        <v/>
      </c>
      <c r="E566" t="s">
        <v>79</v>
      </c>
    </row>
    <row r="567" spans="1:5" outlineLevel="1" x14ac:dyDescent="0.35">
      <c r="A567" s="24">
        <f>A566</f>
        <v>43915</v>
      </c>
      <c r="B567" s="25" t="str">
        <f>B566</f>
        <v>TEXAS TRUCK CENTERS</v>
      </c>
      <c r="C567" s="26">
        <f>SUBTOTAL(9,C556:C566)</f>
        <v>5324.02</v>
      </c>
      <c r="D567" s="26" t="str">
        <f t="shared" si="8"/>
        <v>TOTAL</v>
      </c>
    </row>
    <row r="568" spans="1:5" outlineLevel="2" x14ac:dyDescent="0.35">
      <c r="A568" s="11">
        <v>43915</v>
      </c>
      <c r="B568" t="s">
        <v>616</v>
      </c>
      <c r="C568" s="5">
        <v>205.7</v>
      </c>
      <c r="D568" s="26" t="str">
        <f t="shared" si="8"/>
        <v/>
      </c>
      <c r="E568" t="s">
        <v>73</v>
      </c>
    </row>
    <row r="569" spans="1:5" outlineLevel="1" x14ac:dyDescent="0.35">
      <c r="A569" s="24">
        <f>A568</f>
        <v>43915</v>
      </c>
      <c r="B569" s="25" t="str">
        <f>B568</f>
        <v>PRO-ED INC</v>
      </c>
      <c r="C569" s="26">
        <f>SUBTOTAL(9,C568:C568)</f>
        <v>205.7</v>
      </c>
      <c r="D569" s="26" t="str">
        <f t="shared" si="8"/>
        <v>TOTAL</v>
      </c>
    </row>
    <row r="570" spans="1:5" outlineLevel="2" x14ac:dyDescent="0.35">
      <c r="A570" s="11">
        <v>43915</v>
      </c>
      <c r="B570" t="s">
        <v>12</v>
      </c>
      <c r="C570" s="5">
        <v>50</v>
      </c>
      <c r="D570" s="26" t="str">
        <f t="shared" si="8"/>
        <v/>
      </c>
      <c r="E570" t="s">
        <v>160</v>
      </c>
    </row>
    <row r="571" spans="1:5" outlineLevel="2" x14ac:dyDescent="0.35">
      <c r="A571" s="11">
        <v>43915</v>
      </c>
      <c r="B571" t="s">
        <v>12</v>
      </c>
      <c r="C571" s="5">
        <v>50</v>
      </c>
      <c r="D571" s="26" t="str">
        <f t="shared" si="8"/>
        <v/>
      </c>
      <c r="E571" t="s">
        <v>160</v>
      </c>
    </row>
    <row r="572" spans="1:5" outlineLevel="2" x14ac:dyDescent="0.35">
      <c r="A572" s="11">
        <v>43915</v>
      </c>
      <c r="B572" t="s">
        <v>12</v>
      </c>
      <c r="C572" s="5">
        <v>50</v>
      </c>
      <c r="D572" s="26" t="str">
        <f t="shared" si="8"/>
        <v/>
      </c>
      <c r="E572" t="s">
        <v>160</v>
      </c>
    </row>
    <row r="573" spans="1:5" outlineLevel="2" x14ac:dyDescent="0.35">
      <c r="A573" s="11">
        <v>43915</v>
      </c>
      <c r="B573" t="s">
        <v>12</v>
      </c>
      <c r="C573" s="5">
        <v>50</v>
      </c>
      <c r="D573" s="26" t="str">
        <f t="shared" si="8"/>
        <v/>
      </c>
      <c r="E573" t="s">
        <v>160</v>
      </c>
    </row>
    <row r="574" spans="1:5" outlineLevel="2" x14ac:dyDescent="0.35">
      <c r="A574" s="11">
        <v>43915</v>
      </c>
      <c r="B574" t="s">
        <v>12</v>
      </c>
      <c r="C574" s="5">
        <v>50</v>
      </c>
      <c r="D574" s="26" t="str">
        <f t="shared" si="8"/>
        <v/>
      </c>
      <c r="E574" t="s">
        <v>160</v>
      </c>
    </row>
    <row r="575" spans="1:5" outlineLevel="2" x14ac:dyDescent="0.35">
      <c r="A575" s="11">
        <v>43915</v>
      </c>
      <c r="B575" t="s">
        <v>12</v>
      </c>
      <c r="C575" s="5">
        <v>58.75</v>
      </c>
      <c r="D575" s="26" t="str">
        <f t="shared" si="8"/>
        <v/>
      </c>
      <c r="E575" t="s">
        <v>76</v>
      </c>
    </row>
    <row r="576" spans="1:5" outlineLevel="2" x14ac:dyDescent="0.35">
      <c r="A576" s="11">
        <v>43915</v>
      </c>
      <c r="B576" t="s">
        <v>12</v>
      </c>
      <c r="C576" s="5">
        <v>345</v>
      </c>
      <c r="D576" s="26" t="str">
        <f t="shared" ref="D576:D639" si="9">IF(E576="","TOTAL","")</f>
        <v/>
      </c>
      <c r="E576" t="s">
        <v>76</v>
      </c>
    </row>
    <row r="577" spans="1:5" outlineLevel="2" x14ac:dyDescent="0.35">
      <c r="A577" s="11">
        <v>43915</v>
      </c>
      <c r="B577" t="s">
        <v>12</v>
      </c>
      <c r="C577" s="5">
        <v>230</v>
      </c>
      <c r="D577" s="26" t="str">
        <f t="shared" si="9"/>
        <v/>
      </c>
      <c r="E577" t="s">
        <v>76</v>
      </c>
    </row>
    <row r="578" spans="1:5" outlineLevel="2" x14ac:dyDescent="0.35">
      <c r="A578" s="11">
        <v>43915</v>
      </c>
      <c r="B578" t="s">
        <v>12</v>
      </c>
      <c r="C578" s="5">
        <v>80</v>
      </c>
      <c r="D578" s="26" t="str">
        <f t="shared" si="9"/>
        <v/>
      </c>
      <c r="E578" t="s">
        <v>76</v>
      </c>
    </row>
    <row r="579" spans="1:5" outlineLevel="2" x14ac:dyDescent="0.35">
      <c r="A579" s="11">
        <v>43915</v>
      </c>
      <c r="B579" t="s">
        <v>12</v>
      </c>
      <c r="C579" s="5">
        <v>80</v>
      </c>
      <c r="D579" s="26" t="str">
        <f t="shared" si="9"/>
        <v/>
      </c>
      <c r="E579" t="s">
        <v>76</v>
      </c>
    </row>
    <row r="580" spans="1:5" outlineLevel="2" x14ac:dyDescent="0.35">
      <c r="A580" s="11">
        <v>43915</v>
      </c>
      <c r="B580" t="s">
        <v>12</v>
      </c>
      <c r="C580" s="5">
        <v>250</v>
      </c>
      <c r="D580" s="26" t="str">
        <f t="shared" si="9"/>
        <v/>
      </c>
      <c r="E580" t="s">
        <v>76</v>
      </c>
    </row>
    <row r="581" spans="1:5" outlineLevel="2" x14ac:dyDescent="0.35">
      <c r="A581" s="11">
        <v>43915</v>
      </c>
      <c r="B581" t="s">
        <v>12</v>
      </c>
      <c r="C581" s="5">
        <v>170</v>
      </c>
      <c r="D581" s="26" t="str">
        <f t="shared" si="9"/>
        <v/>
      </c>
      <c r="E581" t="s">
        <v>76</v>
      </c>
    </row>
    <row r="582" spans="1:5" outlineLevel="2" x14ac:dyDescent="0.35">
      <c r="A582" s="11">
        <v>43915</v>
      </c>
      <c r="B582" t="s">
        <v>12</v>
      </c>
      <c r="C582" s="5">
        <v>235</v>
      </c>
      <c r="D582" s="26" t="str">
        <f t="shared" si="9"/>
        <v/>
      </c>
      <c r="E582" t="s">
        <v>76</v>
      </c>
    </row>
    <row r="583" spans="1:5" outlineLevel="2" x14ac:dyDescent="0.35">
      <c r="A583" s="11">
        <v>43915</v>
      </c>
      <c r="B583" t="s">
        <v>12</v>
      </c>
      <c r="C583" s="5">
        <v>35</v>
      </c>
      <c r="D583" s="26" t="str">
        <f t="shared" si="9"/>
        <v/>
      </c>
      <c r="E583" t="s">
        <v>76</v>
      </c>
    </row>
    <row r="584" spans="1:5" outlineLevel="2" x14ac:dyDescent="0.35">
      <c r="A584" s="11">
        <v>43915</v>
      </c>
      <c r="B584" t="s">
        <v>12</v>
      </c>
      <c r="C584" s="5">
        <v>35</v>
      </c>
      <c r="D584" s="26" t="str">
        <f t="shared" si="9"/>
        <v/>
      </c>
      <c r="E584" t="s">
        <v>76</v>
      </c>
    </row>
    <row r="585" spans="1:5" outlineLevel="2" x14ac:dyDescent="0.35">
      <c r="A585" s="11">
        <v>43915</v>
      </c>
      <c r="B585" t="s">
        <v>12</v>
      </c>
      <c r="C585" s="5">
        <v>250</v>
      </c>
      <c r="D585" s="26" t="str">
        <f t="shared" si="9"/>
        <v/>
      </c>
      <c r="E585" t="s">
        <v>76</v>
      </c>
    </row>
    <row r="586" spans="1:5" outlineLevel="2" x14ac:dyDescent="0.35">
      <c r="A586" s="11">
        <v>43915</v>
      </c>
      <c r="B586" t="s">
        <v>12</v>
      </c>
      <c r="C586" s="5">
        <v>125</v>
      </c>
      <c r="D586" s="26" t="str">
        <f t="shared" si="9"/>
        <v/>
      </c>
      <c r="E586" t="s">
        <v>76</v>
      </c>
    </row>
    <row r="587" spans="1:5" outlineLevel="2" x14ac:dyDescent="0.35">
      <c r="A587" s="11">
        <v>43915</v>
      </c>
      <c r="B587" t="s">
        <v>12</v>
      </c>
      <c r="C587" s="5">
        <v>50</v>
      </c>
      <c r="D587" s="26" t="str">
        <f t="shared" si="9"/>
        <v/>
      </c>
      <c r="E587" t="s">
        <v>76</v>
      </c>
    </row>
    <row r="588" spans="1:5" outlineLevel="2" x14ac:dyDescent="0.35">
      <c r="A588" s="11">
        <v>43915</v>
      </c>
      <c r="B588" t="s">
        <v>12</v>
      </c>
      <c r="C588" s="5">
        <v>85</v>
      </c>
      <c r="D588" s="26" t="str">
        <f t="shared" si="9"/>
        <v/>
      </c>
      <c r="E588" t="s">
        <v>76</v>
      </c>
    </row>
    <row r="589" spans="1:5" outlineLevel="2" x14ac:dyDescent="0.35">
      <c r="A589" s="11">
        <v>43915</v>
      </c>
      <c r="B589" t="s">
        <v>12</v>
      </c>
      <c r="C589" s="5">
        <v>125</v>
      </c>
      <c r="D589" s="26" t="str">
        <f t="shared" si="9"/>
        <v/>
      </c>
      <c r="E589" t="s">
        <v>76</v>
      </c>
    </row>
    <row r="590" spans="1:5" outlineLevel="2" x14ac:dyDescent="0.35">
      <c r="A590" s="11">
        <v>43915</v>
      </c>
      <c r="B590" t="s">
        <v>12</v>
      </c>
      <c r="C590" s="5">
        <v>35</v>
      </c>
      <c r="D590" s="26" t="str">
        <f t="shared" si="9"/>
        <v/>
      </c>
      <c r="E590" t="s">
        <v>76</v>
      </c>
    </row>
    <row r="591" spans="1:5" outlineLevel="2" x14ac:dyDescent="0.35">
      <c r="A591" s="11">
        <v>43915</v>
      </c>
      <c r="B591" t="s">
        <v>12</v>
      </c>
      <c r="C591" s="5">
        <v>210</v>
      </c>
      <c r="D591" s="26" t="str">
        <f t="shared" si="9"/>
        <v/>
      </c>
      <c r="E591" t="s">
        <v>76</v>
      </c>
    </row>
    <row r="592" spans="1:5" outlineLevel="2" x14ac:dyDescent="0.35">
      <c r="A592" s="11">
        <v>43915</v>
      </c>
      <c r="B592" t="s">
        <v>12</v>
      </c>
      <c r="C592" s="5">
        <v>210</v>
      </c>
      <c r="D592" s="26" t="str">
        <f t="shared" si="9"/>
        <v/>
      </c>
      <c r="E592" t="s">
        <v>76</v>
      </c>
    </row>
    <row r="593" spans="1:5" outlineLevel="2" x14ac:dyDescent="0.35">
      <c r="A593" s="11">
        <v>43915</v>
      </c>
      <c r="B593" t="s">
        <v>12</v>
      </c>
      <c r="C593" s="5">
        <v>50</v>
      </c>
      <c r="D593" s="26" t="str">
        <f t="shared" si="9"/>
        <v/>
      </c>
      <c r="E593" t="s">
        <v>76</v>
      </c>
    </row>
    <row r="594" spans="1:5" outlineLevel="2" x14ac:dyDescent="0.35">
      <c r="A594" s="11">
        <v>43915</v>
      </c>
      <c r="B594" t="s">
        <v>12</v>
      </c>
      <c r="C594" s="5">
        <v>35</v>
      </c>
      <c r="D594" s="26" t="str">
        <f t="shared" si="9"/>
        <v/>
      </c>
      <c r="E594" t="s">
        <v>76</v>
      </c>
    </row>
    <row r="595" spans="1:5" outlineLevel="2" x14ac:dyDescent="0.35">
      <c r="A595" s="11">
        <v>43915</v>
      </c>
      <c r="B595" t="s">
        <v>12</v>
      </c>
      <c r="C595" s="5">
        <v>395</v>
      </c>
      <c r="D595" s="26" t="str">
        <f t="shared" si="9"/>
        <v/>
      </c>
      <c r="E595" t="s">
        <v>162</v>
      </c>
    </row>
    <row r="596" spans="1:5" outlineLevel="2" x14ac:dyDescent="0.35">
      <c r="A596" s="11">
        <v>43915</v>
      </c>
      <c r="B596" t="s">
        <v>12</v>
      </c>
      <c r="C596" s="5">
        <v>395</v>
      </c>
      <c r="D596" s="26" t="str">
        <f t="shared" si="9"/>
        <v/>
      </c>
      <c r="E596" t="s">
        <v>162</v>
      </c>
    </row>
    <row r="597" spans="1:5" outlineLevel="2" x14ac:dyDescent="0.35">
      <c r="A597" s="11">
        <v>43915</v>
      </c>
      <c r="B597" t="s">
        <v>12</v>
      </c>
      <c r="C597" s="5">
        <v>395</v>
      </c>
      <c r="D597" s="26" t="str">
        <f t="shared" si="9"/>
        <v/>
      </c>
      <c r="E597" t="s">
        <v>162</v>
      </c>
    </row>
    <row r="598" spans="1:5" outlineLevel="2" x14ac:dyDescent="0.35">
      <c r="A598" s="11">
        <v>43915</v>
      </c>
      <c r="B598" t="s">
        <v>12</v>
      </c>
      <c r="C598" s="5">
        <v>840</v>
      </c>
      <c r="D598" s="26" t="str">
        <f t="shared" si="9"/>
        <v/>
      </c>
      <c r="E598" t="s">
        <v>76</v>
      </c>
    </row>
    <row r="599" spans="1:5" outlineLevel="1" x14ac:dyDescent="0.35">
      <c r="A599" s="24">
        <f>A598</f>
        <v>43915</v>
      </c>
      <c r="B599" s="25" t="str">
        <f>B598</f>
        <v>REGION IV EDUCAT SVC CENTER</v>
      </c>
      <c r="C599" s="26">
        <f>SUBTOTAL(9,C570:C598)</f>
        <v>4968.75</v>
      </c>
      <c r="D599" s="26" t="str">
        <f t="shared" si="9"/>
        <v>TOTAL</v>
      </c>
    </row>
    <row r="600" spans="1:5" outlineLevel="2" x14ac:dyDescent="0.35">
      <c r="A600" s="11">
        <v>43915</v>
      </c>
      <c r="B600" t="s">
        <v>416</v>
      </c>
      <c r="C600" s="5">
        <v>60</v>
      </c>
      <c r="D600" s="26" t="str">
        <f t="shared" si="9"/>
        <v/>
      </c>
      <c r="E600" t="s">
        <v>73</v>
      </c>
    </row>
    <row r="601" spans="1:5" outlineLevel="1" x14ac:dyDescent="0.35">
      <c r="A601" s="24">
        <f>A600</f>
        <v>43915</v>
      </c>
      <c r="B601" s="25" t="str">
        <f>B600</f>
        <v>ADVANCED GRAPHICS</v>
      </c>
      <c r="C601" s="26">
        <f>SUBTOTAL(9,C600:C600)</f>
        <v>60</v>
      </c>
      <c r="D601" s="26" t="str">
        <f t="shared" si="9"/>
        <v>TOTAL</v>
      </c>
    </row>
    <row r="602" spans="1:5" outlineLevel="2" x14ac:dyDescent="0.35">
      <c r="A602" s="11">
        <v>43915</v>
      </c>
      <c r="B602" t="s">
        <v>57</v>
      </c>
      <c r="C602" s="5">
        <v>244.8</v>
      </c>
      <c r="D602" s="26" t="str">
        <f t="shared" si="9"/>
        <v/>
      </c>
      <c r="E602" t="s">
        <v>75</v>
      </c>
    </row>
    <row r="603" spans="1:5" outlineLevel="2" x14ac:dyDescent="0.35">
      <c r="A603" s="11">
        <v>43915</v>
      </c>
      <c r="B603" t="s">
        <v>57</v>
      </c>
      <c r="C603" s="5">
        <v>122.4</v>
      </c>
      <c r="D603" s="26" t="str">
        <f t="shared" si="9"/>
        <v/>
      </c>
      <c r="E603" t="s">
        <v>75</v>
      </c>
    </row>
    <row r="604" spans="1:5" outlineLevel="2" x14ac:dyDescent="0.35">
      <c r="A604" s="11">
        <v>43915</v>
      </c>
      <c r="B604" t="s">
        <v>57</v>
      </c>
      <c r="C604" s="5">
        <v>55</v>
      </c>
      <c r="D604" s="26" t="str">
        <f t="shared" si="9"/>
        <v/>
      </c>
      <c r="E604" t="s">
        <v>75</v>
      </c>
    </row>
    <row r="605" spans="1:5" outlineLevel="2" x14ac:dyDescent="0.35">
      <c r="A605" s="11">
        <v>43915</v>
      </c>
      <c r="B605" t="s">
        <v>57</v>
      </c>
      <c r="C605" s="5">
        <v>454.5</v>
      </c>
      <c r="D605" s="26" t="str">
        <f t="shared" si="9"/>
        <v/>
      </c>
      <c r="E605" t="s">
        <v>75</v>
      </c>
    </row>
    <row r="606" spans="1:5" outlineLevel="2" x14ac:dyDescent="0.35">
      <c r="A606" s="11">
        <v>43915</v>
      </c>
      <c r="B606" t="s">
        <v>57</v>
      </c>
      <c r="C606" s="5">
        <v>217.5</v>
      </c>
      <c r="D606" s="26" t="str">
        <f t="shared" si="9"/>
        <v/>
      </c>
      <c r="E606" t="s">
        <v>75</v>
      </c>
    </row>
    <row r="607" spans="1:5" outlineLevel="1" x14ac:dyDescent="0.35">
      <c r="A607" s="24">
        <f>A606</f>
        <v>43915</v>
      </c>
      <c r="B607" s="25" t="str">
        <f>B606</f>
        <v>CHALKS TRUCK PARTS INC</v>
      </c>
      <c r="C607" s="26">
        <f>SUBTOTAL(9,C602:C606)</f>
        <v>1094.2</v>
      </c>
      <c r="D607" s="26" t="str">
        <f t="shared" si="9"/>
        <v>TOTAL</v>
      </c>
    </row>
    <row r="608" spans="1:5" outlineLevel="2" x14ac:dyDescent="0.35">
      <c r="A608" s="11">
        <v>43915</v>
      </c>
      <c r="B608" t="s">
        <v>415</v>
      </c>
      <c r="C608" s="5">
        <v>2124</v>
      </c>
      <c r="D608" s="26" t="str">
        <f t="shared" si="9"/>
        <v/>
      </c>
      <c r="E608" t="s">
        <v>75</v>
      </c>
    </row>
    <row r="609" spans="1:5" outlineLevel="1" x14ac:dyDescent="0.35">
      <c r="A609" s="24">
        <f>A608</f>
        <v>43915</v>
      </c>
      <c r="B609" s="25" t="str">
        <f>B608</f>
        <v>FIRETRON INC</v>
      </c>
      <c r="C609" s="26">
        <f>SUBTOTAL(9,C608:C608)</f>
        <v>2124</v>
      </c>
      <c r="D609" s="26" t="str">
        <f t="shared" si="9"/>
        <v>TOTAL</v>
      </c>
    </row>
    <row r="610" spans="1:5" outlineLevel="2" x14ac:dyDescent="0.35">
      <c r="A610" s="11">
        <v>43915</v>
      </c>
      <c r="B610" t="s">
        <v>414</v>
      </c>
      <c r="C610" s="5">
        <v>740.34</v>
      </c>
      <c r="D610" s="26" t="str">
        <f t="shared" si="9"/>
        <v/>
      </c>
      <c r="E610" t="s">
        <v>75</v>
      </c>
    </row>
    <row r="611" spans="1:5" outlineLevel="1" x14ac:dyDescent="0.35">
      <c r="A611" s="24">
        <f>A610</f>
        <v>43915</v>
      </c>
      <c r="B611" s="25" t="str">
        <f>B610</f>
        <v>GUARDIAN REPAIR &amp; PARTS</v>
      </c>
      <c r="C611" s="26">
        <f>SUBTOTAL(9,C610:C610)</f>
        <v>740.34</v>
      </c>
      <c r="D611" s="26" t="str">
        <f t="shared" si="9"/>
        <v>TOTAL</v>
      </c>
    </row>
    <row r="612" spans="1:5" outlineLevel="2" x14ac:dyDescent="0.35">
      <c r="A612" s="11">
        <v>43915</v>
      </c>
      <c r="B612" t="s">
        <v>14</v>
      </c>
      <c r="C612" s="5">
        <v>31.28</v>
      </c>
      <c r="D612" s="26" t="str">
        <f t="shared" si="9"/>
        <v/>
      </c>
      <c r="E612" t="s">
        <v>73</v>
      </c>
    </row>
    <row r="613" spans="1:5" outlineLevel="1" x14ac:dyDescent="0.35">
      <c r="A613" s="24">
        <f>A612</f>
        <v>43915</v>
      </c>
      <c r="B613" s="25" t="str">
        <f>B612</f>
        <v>SCHOOL HEALTH CORP</v>
      </c>
      <c r="C613" s="26">
        <f>SUBTOTAL(9,C612:C612)</f>
        <v>31.28</v>
      </c>
      <c r="D613" s="26" t="str">
        <f t="shared" si="9"/>
        <v>TOTAL</v>
      </c>
    </row>
    <row r="614" spans="1:5" outlineLevel="2" x14ac:dyDescent="0.35">
      <c r="A614" s="11">
        <v>43915</v>
      </c>
      <c r="B614" t="s">
        <v>58</v>
      </c>
      <c r="C614" s="5">
        <v>71.64</v>
      </c>
      <c r="D614" s="26" t="str">
        <f t="shared" si="9"/>
        <v/>
      </c>
      <c r="E614" t="s">
        <v>74</v>
      </c>
    </row>
    <row r="615" spans="1:5" outlineLevel="2" x14ac:dyDescent="0.35">
      <c r="A615" s="11">
        <v>43915</v>
      </c>
      <c r="B615" t="s">
        <v>58</v>
      </c>
      <c r="C615" s="5">
        <v>31.96</v>
      </c>
      <c r="D615" s="26" t="str">
        <f t="shared" si="9"/>
        <v/>
      </c>
      <c r="E615" t="s">
        <v>74</v>
      </c>
    </row>
    <row r="616" spans="1:5" outlineLevel="2" x14ac:dyDescent="0.35">
      <c r="A616" s="11">
        <v>43915</v>
      </c>
      <c r="B616" t="s">
        <v>58</v>
      </c>
      <c r="C616" s="5">
        <v>14.39</v>
      </c>
      <c r="D616" s="26" t="str">
        <f t="shared" si="9"/>
        <v/>
      </c>
      <c r="E616" t="s">
        <v>74</v>
      </c>
    </row>
    <row r="617" spans="1:5" outlineLevel="2" x14ac:dyDescent="0.35">
      <c r="A617" s="11">
        <v>43915</v>
      </c>
      <c r="B617" t="s">
        <v>58</v>
      </c>
      <c r="C617" s="5">
        <v>287.52</v>
      </c>
      <c r="D617" s="26" t="str">
        <f t="shared" si="9"/>
        <v/>
      </c>
      <c r="E617" t="s">
        <v>74</v>
      </c>
    </row>
    <row r="618" spans="1:5" outlineLevel="2" x14ac:dyDescent="0.35">
      <c r="A618" s="11">
        <v>43915</v>
      </c>
      <c r="B618" t="s">
        <v>58</v>
      </c>
      <c r="C618" s="5">
        <v>14.39</v>
      </c>
      <c r="D618" s="26" t="str">
        <f t="shared" si="9"/>
        <v/>
      </c>
      <c r="E618" t="s">
        <v>74</v>
      </c>
    </row>
    <row r="619" spans="1:5" outlineLevel="2" x14ac:dyDescent="0.35">
      <c r="A619" s="11">
        <v>43915</v>
      </c>
      <c r="B619" t="s">
        <v>58</v>
      </c>
      <c r="C619" s="5">
        <v>182.27</v>
      </c>
      <c r="D619" s="26" t="str">
        <f t="shared" si="9"/>
        <v/>
      </c>
      <c r="E619" t="s">
        <v>74</v>
      </c>
    </row>
    <row r="620" spans="1:5" outlineLevel="1" x14ac:dyDescent="0.35">
      <c r="A620" s="24">
        <f>A619</f>
        <v>43915</v>
      </c>
      <c r="B620" s="25" t="str">
        <f>B619</f>
        <v>BARNES &amp; NOBLE INC</v>
      </c>
      <c r="C620" s="26">
        <f>SUBTOTAL(9,C614:C619)</f>
        <v>602.16999999999996</v>
      </c>
      <c r="D620" s="26" t="str">
        <f t="shared" si="9"/>
        <v>TOTAL</v>
      </c>
    </row>
    <row r="621" spans="1:5" outlineLevel="2" x14ac:dyDescent="0.35">
      <c r="A621" s="11">
        <v>43915</v>
      </c>
      <c r="B621" t="s">
        <v>17</v>
      </c>
      <c r="C621" s="5">
        <v>23.94</v>
      </c>
      <c r="D621" s="26" t="str">
        <f t="shared" si="9"/>
        <v/>
      </c>
      <c r="E621" t="s">
        <v>73</v>
      </c>
    </row>
    <row r="622" spans="1:5" outlineLevel="2" x14ac:dyDescent="0.35">
      <c r="A622" s="11">
        <v>43915</v>
      </c>
      <c r="B622" t="s">
        <v>17</v>
      </c>
      <c r="C622" s="5">
        <v>147.25</v>
      </c>
      <c r="D622" s="26" t="str">
        <f t="shared" si="9"/>
        <v/>
      </c>
      <c r="E622" t="s">
        <v>73</v>
      </c>
    </row>
    <row r="623" spans="1:5" outlineLevel="2" x14ac:dyDescent="0.35">
      <c r="A623" s="11">
        <v>43915</v>
      </c>
      <c r="B623" t="s">
        <v>17</v>
      </c>
      <c r="C623" s="5">
        <v>642859.76</v>
      </c>
      <c r="D623" s="26" t="str">
        <f t="shared" si="9"/>
        <v/>
      </c>
      <c r="E623" t="s">
        <v>86</v>
      </c>
    </row>
    <row r="624" spans="1:5" outlineLevel="2" x14ac:dyDescent="0.35">
      <c r="A624" s="11">
        <v>43915</v>
      </c>
      <c r="B624" t="s">
        <v>17</v>
      </c>
      <c r="C624" s="5">
        <v>147.25</v>
      </c>
      <c r="D624" s="26" t="str">
        <f t="shared" si="9"/>
        <v/>
      </c>
      <c r="E624" t="s">
        <v>73</v>
      </c>
    </row>
    <row r="625" spans="1:5" outlineLevel="2" x14ac:dyDescent="0.35">
      <c r="A625" s="11">
        <v>43915</v>
      </c>
      <c r="B625" t="s">
        <v>17</v>
      </c>
      <c r="C625" s="5">
        <v>98.17</v>
      </c>
      <c r="D625" s="26" t="str">
        <f t="shared" si="9"/>
        <v/>
      </c>
      <c r="E625" t="s">
        <v>73</v>
      </c>
    </row>
    <row r="626" spans="1:5" outlineLevel="2" x14ac:dyDescent="0.35">
      <c r="A626" s="11">
        <v>43915</v>
      </c>
      <c r="B626" t="s">
        <v>17</v>
      </c>
      <c r="C626" s="5">
        <v>72.010000000000005</v>
      </c>
      <c r="D626" s="26" t="str">
        <f t="shared" si="9"/>
        <v/>
      </c>
      <c r="E626" t="s">
        <v>73</v>
      </c>
    </row>
    <row r="627" spans="1:5" outlineLevel="2" x14ac:dyDescent="0.35">
      <c r="A627" s="11">
        <v>43915</v>
      </c>
      <c r="B627" t="s">
        <v>17</v>
      </c>
      <c r="C627" s="5">
        <v>41.51</v>
      </c>
      <c r="D627" s="26" t="str">
        <f t="shared" si="9"/>
        <v/>
      </c>
      <c r="E627" t="s">
        <v>73</v>
      </c>
    </row>
    <row r="628" spans="1:5" outlineLevel="2" x14ac:dyDescent="0.35">
      <c r="A628" s="11">
        <v>43915</v>
      </c>
      <c r="B628" t="s">
        <v>17</v>
      </c>
      <c r="C628" s="5">
        <v>72.5</v>
      </c>
      <c r="D628" s="26" t="str">
        <f t="shared" si="9"/>
        <v/>
      </c>
      <c r="E628" t="s">
        <v>73</v>
      </c>
    </row>
    <row r="629" spans="1:5" outlineLevel="2" x14ac:dyDescent="0.35">
      <c r="A629" s="11">
        <v>43915</v>
      </c>
      <c r="B629" t="s">
        <v>17</v>
      </c>
      <c r="C629" s="5">
        <v>72.5</v>
      </c>
      <c r="D629" s="26" t="str">
        <f t="shared" si="9"/>
        <v/>
      </c>
      <c r="E629" t="s">
        <v>73</v>
      </c>
    </row>
    <row r="630" spans="1:5" outlineLevel="2" x14ac:dyDescent="0.35">
      <c r="A630" s="11">
        <v>43915</v>
      </c>
      <c r="B630" t="s">
        <v>17</v>
      </c>
      <c r="C630" s="5">
        <v>213</v>
      </c>
      <c r="D630" s="26" t="str">
        <f t="shared" si="9"/>
        <v/>
      </c>
      <c r="E630" t="s">
        <v>73</v>
      </c>
    </row>
    <row r="631" spans="1:5" outlineLevel="2" x14ac:dyDescent="0.35">
      <c r="A631" s="11">
        <v>43915</v>
      </c>
      <c r="B631" t="s">
        <v>17</v>
      </c>
      <c r="C631" s="5">
        <v>228.8</v>
      </c>
      <c r="D631" s="26" t="str">
        <f t="shared" si="9"/>
        <v/>
      </c>
      <c r="E631" t="s">
        <v>73</v>
      </c>
    </row>
    <row r="632" spans="1:5" outlineLevel="2" x14ac:dyDescent="0.35">
      <c r="A632" s="11">
        <v>43915</v>
      </c>
      <c r="B632" t="s">
        <v>17</v>
      </c>
      <c r="C632" s="5">
        <v>521.84</v>
      </c>
      <c r="D632" s="26" t="str">
        <f t="shared" si="9"/>
        <v/>
      </c>
      <c r="E632" t="s">
        <v>73</v>
      </c>
    </row>
    <row r="633" spans="1:5" outlineLevel="2" x14ac:dyDescent="0.35">
      <c r="A633" s="11">
        <v>43915</v>
      </c>
      <c r="B633" t="s">
        <v>17</v>
      </c>
      <c r="C633" s="5">
        <v>466.97</v>
      </c>
      <c r="D633" s="26" t="str">
        <f t="shared" si="9"/>
        <v/>
      </c>
      <c r="E633" t="s">
        <v>73</v>
      </c>
    </row>
    <row r="634" spans="1:5" outlineLevel="2" x14ac:dyDescent="0.35">
      <c r="A634" s="11">
        <v>43915</v>
      </c>
      <c r="B634" t="s">
        <v>17</v>
      </c>
      <c r="C634" s="5">
        <v>204.18</v>
      </c>
      <c r="D634" s="26" t="str">
        <f t="shared" si="9"/>
        <v/>
      </c>
      <c r="E634" t="s">
        <v>73</v>
      </c>
    </row>
    <row r="635" spans="1:5" outlineLevel="2" x14ac:dyDescent="0.35">
      <c r="A635" s="11">
        <v>43915</v>
      </c>
      <c r="B635" t="s">
        <v>17</v>
      </c>
      <c r="C635" s="5">
        <v>196.34</v>
      </c>
      <c r="D635" s="26" t="str">
        <f t="shared" si="9"/>
        <v/>
      </c>
      <c r="E635" t="s">
        <v>73</v>
      </c>
    </row>
    <row r="636" spans="1:5" outlineLevel="2" x14ac:dyDescent="0.35">
      <c r="A636" s="11">
        <v>43915</v>
      </c>
      <c r="B636" t="s">
        <v>17</v>
      </c>
      <c r="C636" s="5">
        <v>119.38</v>
      </c>
      <c r="D636" s="26" t="str">
        <f t="shared" si="9"/>
        <v/>
      </c>
      <c r="E636" t="s">
        <v>73</v>
      </c>
    </row>
    <row r="637" spans="1:5" outlineLevel="2" x14ac:dyDescent="0.35">
      <c r="A637" s="11">
        <v>43915</v>
      </c>
      <c r="B637" t="s">
        <v>17</v>
      </c>
      <c r="C637" s="5">
        <v>145</v>
      </c>
      <c r="D637" s="26" t="str">
        <f t="shared" si="9"/>
        <v/>
      </c>
      <c r="E637" t="s">
        <v>73</v>
      </c>
    </row>
    <row r="638" spans="1:5" outlineLevel="2" x14ac:dyDescent="0.35">
      <c r="A638" s="11">
        <v>43915</v>
      </c>
      <c r="B638" t="s">
        <v>17</v>
      </c>
      <c r="C638" s="5">
        <v>75.77</v>
      </c>
      <c r="D638" s="26" t="str">
        <f t="shared" si="9"/>
        <v/>
      </c>
      <c r="E638" t="s">
        <v>73</v>
      </c>
    </row>
    <row r="639" spans="1:5" outlineLevel="2" x14ac:dyDescent="0.35">
      <c r="A639" s="11">
        <v>43915</v>
      </c>
      <c r="B639" t="s">
        <v>17</v>
      </c>
      <c r="C639" s="5">
        <v>150</v>
      </c>
      <c r="D639" s="26" t="str">
        <f t="shared" si="9"/>
        <v/>
      </c>
      <c r="E639" t="s">
        <v>73</v>
      </c>
    </row>
    <row r="640" spans="1:5" outlineLevel="2" x14ac:dyDescent="0.35">
      <c r="A640" s="11">
        <v>43915</v>
      </c>
      <c r="B640" t="s">
        <v>17</v>
      </c>
      <c r="C640" s="5">
        <v>145</v>
      </c>
      <c r="D640" s="26" t="str">
        <f t="shared" ref="D640:D703" si="10">IF(E640="","TOTAL","")</f>
        <v/>
      </c>
      <c r="E640" t="s">
        <v>73</v>
      </c>
    </row>
    <row r="641" spans="1:5" outlineLevel="2" x14ac:dyDescent="0.35">
      <c r="A641" s="11">
        <v>43915</v>
      </c>
      <c r="B641" t="s">
        <v>17</v>
      </c>
      <c r="C641" s="5">
        <v>145</v>
      </c>
      <c r="D641" s="26" t="str">
        <f t="shared" si="10"/>
        <v/>
      </c>
      <c r="E641" t="s">
        <v>73</v>
      </c>
    </row>
    <row r="642" spans="1:5" outlineLevel="2" x14ac:dyDescent="0.35">
      <c r="A642" s="11">
        <v>43915</v>
      </c>
      <c r="B642" t="s">
        <v>17</v>
      </c>
      <c r="C642" s="5">
        <v>128</v>
      </c>
      <c r="D642" s="26" t="str">
        <f t="shared" si="10"/>
        <v/>
      </c>
      <c r="E642" t="s">
        <v>73</v>
      </c>
    </row>
    <row r="643" spans="1:5" outlineLevel="2" x14ac:dyDescent="0.35">
      <c r="A643" s="11">
        <v>43915</v>
      </c>
      <c r="B643" t="s">
        <v>17</v>
      </c>
      <c r="C643" s="5">
        <v>131.54</v>
      </c>
      <c r="D643" s="26" t="str">
        <f t="shared" si="10"/>
        <v/>
      </c>
      <c r="E643" t="s">
        <v>73</v>
      </c>
    </row>
    <row r="644" spans="1:5" outlineLevel="2" x14ac:dyDescent="0.35">
      <c r="A644" s="11">
        <v>43915</v>
      </c>
      <c r="B644" t="s">
        <v>17</v>
      </c>
      <c r="C644" s="5">
        <v>103.94</v>
      </c>
      <c r="D644" s="26" t="str">
        <f t="shared" si="10"/>
        <v/>
      </c>
      <c r="E644" t="s">
        <v>73</v>
      </c>
    </row>
    <row r="645" spans="1:5" outlineLevel="2" x14ac:dyDescent="0.35">
      <c r="A645" s="11">
        <v>43915</v>
      </c>
      <c r="B645" t="s">
        <v>17</v>
      </c>
      <c r="C645" s="5">
        <v>484.38</v>
      </c>
      <c r="D645" s="26" t="str">
        <f t="shared" si="10"/>
        <v/>
      </c>
      <c r="E645" t="s">
        <v>73</v>
      </c>
    </row>
    <row r="646" spans="1:5" outlineLevel="2" x14ac:dyDescent="0.35">
      <c r="A646" s="11">
        <v>43915</v>
      </c>
      <c r="B646" t="s">
        <v>17</v>
      </c>
      <c r="C646" s="5">
        <v>135.96</v>
      </c>
      <c r="D646" s="26" t="str">
        <f t="shared" si="10"/>
        <v/>
      </c>
      <c r="E646" t="s">
        <v>73</v>
      </c>
    </row>
    <row r="647" spans="1:5" outlineLevel="2" x14ac:dyDescent="0.35">
      <c r="A647" s="11">
        <v>43915</v>
      </c>
      <c r="B647" t="s">
        <v>17</v>
      </c>
      <c r="C647" s="5">
        <v>135.96</v>
      </c>
      <c r="D647" s="26" t="str">
        <f t="shared" si="10"/>
        <v/>
      </c>
      <c r="E647" t="s">
        <v>73</v>
      </c>
    </row>
    <row r="648" spans="1:5" outlineLevel="2" x14ac:dyDescent="0.35">
      <c r="A648" s="11">
        <v>43915</v>
      </c>
      <c r="B648" t="s">
        <v>17</v>
      </c>
      <c r="C648" s="5">
        <v>138.22</v>
      </c>
      <c r="D648" s="26" t="str">
        <f t="shared" si="10"/>
        <v/>
      </c>
      <c r="E648" t="s">
        <v>73</v>
      </c>
    </row>
    <row r="649" spans="1:5" outlineLevel="2" x14ac:dyDescent="0.35">
      <c r="A649" s="11">
        <v>43915</v>
      </c>
      <c r="B649" t="s">
        <v>17</v>
      </c>
      <c r="C649" s="5">
        <v>37.5</v>
      </c>
      <c r="D649" s="26" t="str">
        <f t="shared" si="10"/>
        <v/>
      </c>
      <c r="E649" t="s">
        <v>73</v>
      </c>
    </row>
    <row r="650" spans="1:5" outlineLevel="2" x14ac:dyDescent="0.35">
      <c r="A650" s="11">
        <v>43915</v>
      </c>
      <c r="B650" t="s">
        <v>17</v>
      </c>
      <c r="C650" s="5">
        <v>213.23</v>
      </c>
      <c r="D650" s="26" t="str">
        <f t="shared" si="10"/>
        <v/>
      </c>
      <c r="E650" t="s">
        <v>73</v>
      </c>
    </row>
    <row r="651" spans="1:5" outlineLevel="2" x14ac:dyDescent="0.35">
      <c r="A651" s="11">
        <v>43915</v>
      </c>
      <c r="B651" t="s">
        <v>17</v>
      </c>
      <c r="C651" s="5">
        <v>291.88</v>
      </c>
      <c r="D651" s="26" t="str">
        <f t="shared" si="10"/>
        <v/>
      </c>
      <c r="E651" t="s">
        <v>73</v>
      </c>
    </row>
    <row r="652" spans="1:5" outlineLevel="2" x14ac:dyDescent="0.35">
      <c r="A652" s="11">
        <v>43915</v>
      </c>
      <c r="B652" t="s">
        <v>17</v>
      </c>
      <c r="C652" s="5">
        <v>71</v>
      </c>
      <c r="D652" s="26" t="str">
        <f t="shared" si="10"/>
        <v/>
      </c>
      <c r="E652" t="s">
        <v>73</v>
      </c>
    </row>
    <row r="653" spans="1:5" outlineLevel="2" x14ac:dyDescent="0.35">
      <c r="A653" s="11">
        <v>43915</v>
      </c>
      <c r="B653" t="s">
        <v>17</v>
      </c>
      <c r="C653" s="5">
        <v>71</v>
      </c>
      <c r="D653" s="26" t="str">
        <f t="shared" si="10"/>
        <v/>
      </c>
      <c r="E653" t="s">
        <v>73</v>
      </c>
    </row>
    <row r="654" spans="1:5" outlineLevel="2" x14ac:dyDescent="0.35">
      <c r="A654" s="11">
        <v>43915</v>
      </c>
      <c r="B654" t="s">
        <v>17</v>
      </c>
      <c r="C654" s="5">
        <v>145.94</v>
      </c>
      <c r="D654" s="26" t="str">
        <f t="shared" si="10"/>
        <v/>
      </c>
      <c r="E654" t="s">
        <v>73</v>
      </c>
    </row>
    <row r="655" spans="1:5" outlineLevel="2" x14ac:dyDescent="0.35">
      <c r="A655" s="11">
        <v>43915</v>
      </c>
      <c r="B655" t="s">
        <v>17</v>
      </c>
      <c r="C655" s="5">
        <v>71</v>
      </c>
      <c r="D655" s="26" t="str">
        <f t="shared" si="10"/>
        <v/>
      </c>
      <c r="E655" t="s">
        <v>73</v>
      </c>
    </row>
    <row r="656" spans="1:5" outlineLevel="2" x14ac:dyDescent="0.35">
      <c r="A656" s="11">
        <v>43915</v>
      </c>
      <c r="B656" t="s">
        <v>17</v>
      </c>
      <c r="C656" s="5">
        <v>71</v>
      </c>
      <c r="D656" s="26" t="str">
        <f t="shared" si="10"/>
        <v/>
      </c>
      <c r="E656" t="s">
        <v>73</v>
      </c>
    </row>
    <row r="657" spans="1:5" outlineLevel="2" x14ac:dyDescent="0.35">
      <c r="A657" s="11">
        <v>43915</v>
      </c>
      <c r="B657" t="s">
        <v>17</v>
      </c>
      <c r="C657" s="5">
        <v>71</v>
      </c>
      <c r="D657" s="26" t="str">
        <f t="shared" si="10"/>
        <v/>
      </c>
      <c r="E657" t="s">
        <v>73</v>
      </c>
    </row>
    <row r="658" spans="1:5" outlineLevel="2" x14ac:dyDescent="0.35">
      <c r="A658" s="11">
        <v>43915</v>
      </c>
      <c r="B658" t="s">
        <v>17</v>
      </c>
      <c r="C658" s="5">
        <v>139</v>
      </c>
      <c r="D658" s="26" t="str">
        <f t="shared" si="10"/>
        <v/>
      </c>
      <c r="E658" t="s">
        <v>73</v>
      </c>
    </row>
    <row r="659" spans="1:5" outlineLevel="2" x14ac:dyDescent="0.35">
      <c r="A659" s="11">
        <v>43915</v>
      </c>
      <c r="B659" t="s">
        <v>17</v>
      </c>
      <c r="C659" s="5">
        <v>98.17</v>
      </c>
      <c r="D659" s="26" t="str">
        <f t="shared" si="10"/>
        <v/>
      </c>
      <c r="E659" t="s">
        <v>73</v>
      </c>
    </row>
    <row r="660" spans="1:5" outlineLevel="2" x14ac:dyDescent="0.35">
      <c r="A660" s="11">
        <v>43915</v>
      </c>
      <c r="B660" t="s">
        <v>17</v>
      </c>
      <c r="C660" s="5">
        <v>75.77</v>
      </c>
      <c r="D660" s="26" t="str">
        <f t="shared" si="10"/>
        <v/>
      </c>
      <c r="E660" t="s">
        <v>73</v>
      </c>
    </row>
    <row r="661" spans="1:5" outlineLevel="2" x14ac:dyDescent="0.35">
      <c r="A661" s="11">
        <v>43915</v>
      </c>
      <c r="B661" t="s">
        <v>17</v>
      </c>
      <c r="C661" s="5">
        <v>75.77</v>
      </c>
      <c r="D661" s="26" t="str">
        <f t="shared" si="10"/>
        <v/>
      </c>
      <c r="E661" t="s">
        <v>73</v>
      </c>
    </row>
    <row r="662" spans="1:5" outlineLevel="2" x14ac:dyDescent="0.35">
      <c r="A662" s="11">
        <v>43915</v>
      </c>
      <c r="B662" t="s">
        <v>17</v>
      </c>
      <c r="C662" s="5">
        <v>178</v>
      </c>
      <c r="D662" s="26" t="str">
        <f t="shared" si="10"/>
        <v/>
      </c>
      <c r="E662" t="s">
        <v>73</v>
      </c>
    </row>
    <row r="663" spans="1:5" outlineLevel="2" x14ac:dyDescent="0.35">
      <c r="A663" s="11">
        <v>43915</v>
      </c>
      <c r="B663" t="s">
        <v>17</v>
      </c>
      <c r="C663" s="5">
        <v>660.98</v>
      </c>
      <c r="D663" s="26" t="str">
        <f t="shared" si="10"/>
        <v/>
      </c>
      <c r="E663" t="s">
        <v>73</v>
      </c>
    </row>
    <row r="664" spans="1:5" outlineLevel="2" x14ac:dyDescent="0.35">
      <c r="A664" s="11">
        <v>43915</v>
      </c>
      <c r="B664" t="s">
        <v>17</v>
      </c>
      <c r="C664" s="5">
        <v>343.96</v>
      </c>
      <c r="D664" s="26" t="str">
        <f t="shared" si="10"/>
        <v/>
      </c>
      <c r="E664" t="s">
        <v>73</v>
      </c>
    </row>
    <row r="665" spans="1:5" outlineLevel="2" x14ac:dyDescent="0.35">
      <c r="A665" s="11">
        <v>43915</v>
      </c>
      <c r="B665" t="s">
        <v>17</v>
      </c>
      <c r="C665" s="5">
        <v>385.55</v>
      </c>
      <c r="D665" s="26" t="str">
        <f t="shared" si="10"/>
        <v/>
      </c>
      <c r="E665" t="s">
        <v>73</v>
      </c>
    </row>
    <row r="666" spans="1:5" outlineLevel="2" x14ac:dyDescent="0.35">
      <c r="A666" s="11">
        <v>43915</v>
      </c>
      <c r="B666" t="s">
        <v>17</v>
      </c>
      <c r="C666" s="5">
        <v>18.38</v>
      </c>
      <c r="D666" s="26" t="str">
        <f t="shared" si="10"/>
        <v/>
      </c>
      <c r="E666" t="s">
        <v>73</v>
      </c>
    </row>
    <row r="667" spans="1:5" outlineLevel="2" x14ac:dyDescent="0.35">
      <c r="A667" s="11">
        <v>43915</v>
      </c>
      <c r="B667" t="s">
        <v>17</v>
      </c>
      <c r="C667" s="5">
        <v>280</v>
      </c>
      <c r="D667" s="26" t="str">
        <f t="shared" si="10"/>
        <v/>
      </c>
      <c r="E667" t="s">
        <v>73</v>
      </c>
    </row>
    <row r="668" spans="1:5" outlineLevel="2" x14ac:dyDescent="0.35">
      <c r="A668" s="11">
        <v>43915</v>
      </c>
      <c r="B668" t="s">
        <v>17</v>
      </c>
      <c r="C668" s="5">
        <v>1690</v>
      </c>
      <c r="D668" s="26" t="str">
        <f t="shared" si="10"/>
        <v/>
      </c>
      <c r="E668" t="s">
        <v>80</v>
      </c>
    </row>
    <row r="669" spans="1:5" outlineLevel="2" x14ac:dyDescent="0.35">
      <c r="A669" s="11">
        <v>43915</v>
      </c>
      <c r="B669" t="s">
        <v>17</v>
      </c>
      <c r="C669" s="5">
        <v>163</v>
      </c>
      <c r="D669" s="26" t="str">
        <f t="shared" si="10"/>
        <v/>
      </c>
      <c r="E669" t="s">
        <v>73</v>
      </c>
    </row>
    <row r="670" spans="1:5" outlineLevel="2" x14ac:dyDescent="0.35">
      <c r="A670" s="11">
        <v>43915</v>
      </c>
      <c r="B670" t="s">
        <v>17</v>
      </c>
      <c r="C670" s="5">
        <v>1050.72</v>
      </c>
      <c r="D670" s="26" t="str">
        <f t="shared" si="10"/>
        <v/>
      </c>
      <c r="E670" t="s">
        <v>73</v>
      </c>
    </row>
    <row r="671" spans="1:5" outlineLevel="2" x14ac:dyDescent="0.35">
      <c r="A671" s="11">
        <v>43915</v>
      </c>
      <c r="B671" t="s">
        <v>17</v>
      </c>
      <c r="C671" s="5">
        <v>420.76</v>
      </c>
      <c r="D671" s="26" t="str">
        <f t="shared" si="10"/>
        <v/>
      </c>
      <c r="E671" t="s">
        <v>73</v>
      </c>
    </row>
    <row r="672" spans="1:5" outlineLevel="2" x14ac:dyDescent="0.35">
      <c r="A672" s="11">
        <v>43915</v>
      </c>
      <c r="B672" t="s">
        <v>17</v>
      </c>
      <c r="C672" s="5">
        <v>344</v>
      </c>
      <c r="D672" s="26" t="str">
        <f t="shared" si="10"/>
        <v/>
      </c>
      <c r="E672" t="s">
        <v>73</v>
      </c>
    </row>
    <row r="673" spans="1:5" outlineLevel="2" x14ac:dyDescent="0.35">
      <c r="A673" s="11">
        <v>43915</v>
      </c>
      <c r="B673" t="s">
        <v>17</v>
      </c>
      <c r="C673" s="5">
        <v>250.97</v>
      </c>
      <c r="D673" s="26" t="str">
        <f t="shared" si="10"/>
        <v/>
      </c>
      <c r="E673" t="s">
        <v>73</v>
      </c>
    </row>
    <row r="674" spans="1:5" outlineLevel="2" x14ac:dyDescent="0.35">
      <c r="A674" s="11">
        <v>43915</v>
      </c>
      <c r="B674" t="s">
        <v>17</v>
      </c>
      <c r="C674" s="5">
        <v>183.9</v>
      </c>
      <c r="D674" s="26" t="str">
        <f t="shared" si="10"/>
        <v/>
      </c>
      <c r="E674" t="s">
        <v>73</v>
      </c>
    </row>
    <row r="675" spans="1:5" outlineLevel="2" x14ac:dyDescent="0.35">
      <c r="A675" s="11">
        <v>43915</v>
      </c>
      <c r="B675" t="s">
        <v>17</v>
      </c>
      <c r="C675" s="5">
        <v>491.54</v>
      </c>
      <c r="D675" s="26" t="str">
        <f t="shared" si="10"/>
        <v/>
      </c>
      <c r="E675" t="s">
        <v>73</v>
      </c>
    </row>
    <row r="676" spans="1:5" outlineLevel="2" x14ac:dyDescent="0.35">
      <c r="A676" s="11">
        <v>43915</v>
      </c>
      <c r="B676" t="s">
        <v>17</v>
      </c>
      <c r="C676" s="5">
        <v>630</v>
      </c>
      <c r="D676" s="26" t="str">
        <f t="shared" si="10"/>
        <v/>
      </c>
      <c r="E676" t="s">
        <v>609</v>
      </c>
    </row>
    <row r="677" spans="1:5" outlineLevel="2" x14ac:dyDescent="0.35">
      <c r="A677" s="11">
        <v>43915</v>
      </c>
      <c r="B677" t="s">
        <v>17</v>
      </c>
      <c r="C677" s="5">
        <v>163</v>
      </c>
      <c r="D677" s="26" t="str">
        <f t="shared" si="10"/>
        <v/>
      </c>
      <c r="E677" t="s">
        <v>73</v>
      </c>
    </row>
    <row r="678" spans="1:5" outlineLevel="2" x14ac:dyDescent="0.35">
      <c r="A678" s="11">
        <v>43915</v>
      </c>
      <c r="B678" t="s">
        <v>17</v>
      </c>
      <c r="C678" s="5">
        <v>75.77</v>
      </c>
      <c r="D678" s="26" t="str">
        <f t="shared" si="10"/>
        <v/>
      </c>
      <c r="E678" t="s">
        <v>73</v>
      </c>
    </row>
    <row r="679" spans="1:5" outlineLevel="2" x14ac:dyDescent="0.35">
      <c r="A679" s="11">
        <v>43915</v>
      </c>
      <c r="B679" t="s">
        <v>17</v>
      </c>
      <c r="C679" s="5">
        <v>168.19</v>
      </c>
      <c r="D679" s="26" t="str">
        <f t="shared" si="10"/>
        <v/>
      </c>
      <c r="E679" t="s">
        <v>73</v>
      </c>
    </row>
    <row r="680" spans="1:5" outlineLevel="2" x14ac:dyDescent="0.35">
      <c r="A680" s="11">
        <v>43915</v>
      </c>
      <c r="B680" t="s">
        <v>17</v>
      </c>
      <c r="C680" s="5">
        <v>327.42</v>
      </c>
      <c r="D680" s="26" t="str">
        <f t="shared" si="10"/>
        <v/>
      </c>
      <c r="E680" t="s">
        <v>73</v>
      </c>
    </row>
    <row r="681" spans="1:5" outlineLevel="2" x14ac:dyDescent="0.35">
      <c r="A681" s="11">
        <v>43915</v>
      </c>
      <c r="B681" t="s">
        <v>17</v>
      </c>
      <c r="C681" s="5">
        <v>167.41</v>
      </c>
      <c r="D681" s="26" t="str">
        <f t="shared" si="10"/>
        <v/>
      </c>
      <c r="E681" t="s">
        <v>73</v>
      </c>
    </row>
    <row r="682" spans="1:5" outlineLevel="2" x14ac:dyDescent="0.35">
      <c r="A682" s="11">
        <v>43915</v>
      </c>
      <c r="B682" t="s">
        <v>17</v>
      </c>
      <c r="C682" s="5">
        <v>250.98</v>
      </c>
      <c r="D682" s="26" t="str">
        <f t="shared" si="10"/>
        <v/>
      </c>
      <c r="E682" t="s">
        <v>73</v>
      </c>
    </row>
    <row r="683" spans="1:5" outlineLevel="2" x14ac:dyDescent="0.35">
      <c r="A683" s="11">
        <v>43915</v>
      </c>
      <c r="B683" t="s">
        <v>17</v>
      </c>
      <c r="C683" s="5">
        <v>282.39</v>
      </c>
      <c r="D683" s="26" t="str">
        <f t="shared" si="10"/>
        <v/>
      </c>
      <c r="E683" t="s">
        <v>73</v>
      </c>
    </row>
    <row r="684" spans="1:5" outlineLevel="2" x14ac:dyDescent="0.35">
      <c r="A684" s="11">
        <v>43915</v>
      </c>
      <c r="B684" t="s">
        <v>17</v>
      </c>
      <c r="C684" s="5">
        <v>453.82</v>
      </c>
      <c r="D684" s="26" t="str">
        <f t="shared" si="10"/>
        <v/>
      </c>
      <c r="E684" t="s">
        <v>73</v>
      </c>
    </row>
    <row r="685" spans="1:5" outlineLevel="2" x14ac:dyDescent="0.35">
      <c r="A685" s="11">
        <v>43915</v>
      </c>
      <c r="B685" t="s">
        <v>17</v>
      </c>
      <c r="C685" s="5">
        <v>952</v>
      </c>
      <c r="D685" s="26" t="str">
        <f t="shared" si="10"/>
        <v/>
      </c>
      <c r="E685" t="s">
        <v>283</v>
      </c>
    </row>
    <row r="686" spans="1:5" outlineLevel="2" x14ac:dyDescent="0.35">
      <c r="A686" s="11">
        <v>43915</v>
      </c>
      <c r="B686" t="s">
        <v>17</v>
      </c>
      <c r="C686" s="5">
        <v>605.5</v>
      </c>
      <c r="D686" s="26" t="str">
        <f t="shared" si="10"/>
        <v/>
      </c>
      <c r="E686" t="s">
        <v>73</v>
      </c>
    </row>
    <row r="687" spans="1:5" outlineLevel="2" x14ac:dyDescent="0.35">
      <c r="A687" s="11">
        <v>43915</v>
      </c>
      <c r="B687" t="s">
        <v>17</v>
      </c>
      <c r="C687" s="5">
        <v>630</v>
      </c>
      <c r="D687" s="26" t="str">
        <f t="shared" si="10"/>
        <v/>
      </c>
      <c r="E687" t="s">
        <v>609</v>
      </c>
    </row>
    <row r="688" spans="1:5" outlineLevel="2" x14ac:dyDescent="0.35">
      <c r="A688" s="11">
        <v>43915</v>
      </c>
      <c r="B688" t="s">
        <v>17</v>
      </c>
      <c r="C688" s="5">
        <v>67.55</v>
      </c>
      <c r="D688" s="26" t="str">
        <f t="shared" si="10"/>
        <v/>
      </c>
      <c r="E688" t="s">
        <v>73</v>
      </c>
    </row>
    <row r="689" spans="1:5" outlineLevel="2" x14ac:dyDescent="0.35">
      <c r="A689" s="11">
        <v>43915</v>
      </c>
      <c r="B689" t="s">
        <v>17</v>
      </c>
      <c r="C689" s="5">
        <v>189.59</v>
      </c>
      <c r="D689" s="26" t="str">
        <f t="shared" si="10"/>
        <v/>
      </c>
      <c r="E689" t="s">
        <v>75</v>
      </c>
    </row>
    <row r="690" spans="1:5" outlineLevel="2" x14ac:dyDescent="0.35">
      <c r="A690" s="11">
        <v>43915</v>
      </c>
      <c r="B690" t="s">
        <v>17</v>
      </c>
      <c r="C690" s="5">
        <v>1941.34</v>
      </c>
      <c r="D690" s="26" t="str">
        <f t="shared" si="10"/>
        <v/>
      </c>
      <c r="E690" t="s">
        <v>73</v>
      </c>
    </row>
    <row r="691" spans="1:5" outlineLevel="1" x14ac:dyDescent="0.35">
      <c r="A691" s="24">
        <f>A690</f>
        <v>43915</v>
      </c>
      <c r="B691" s="25" t="str">
        <f>B690</f>
        <v>CDW GOVERNMENT INC</v>
      </c>
      <c r="C691" s="26">
        <f>SUBTOTAL(9,C621:C690)</f>
        <v>662203.14999999991</v>
      </c>
      <c r="D691" s="26" t="str">
        <f t="shared" si="10"/>
        <v>TOTAL</v>
      </c>
    </row>
    <row r="692" spans="1:5" outlineLevel="2" x14ac:dyDescent="0.35">
      <c r="A692" s="11">
        <v>43915</v>
      </c>
      <c r="B692" t="s">
        <v>617</v>
      </c>
      <c r="C692" s="5">
        <v>300</v>
      </c>
      <c r="D692" s="26" t="str">
        <f t="shared" si="10"/>
        <v/>
      </c>
      <c r="E692" t="s">
        <v>74</v>
      </c>
    </row>
    <row r="693" spans="1:5" outlineLevel="1" x14ac:dyDescent="0.35">
      <c r="A693" s="24">
        <f>A692</f>
        <v>43915</v>
      </c>
      <c r="B693" s="25" t="str">
        <f>B692</f>
        <v>WORLD BOOK INC</v>
      </c>
      <c r="C693" s="26">
        <f>SUBTOTAL(9,C692:C692)</f>
        <v>300</v>
      </c>
      <c r="D693" s="26" t="str">
        <f t="shared" si="10"/>
        <v>TOTAL</v>
      </c>
    </row>
    <row r="694" spans="1:5" outlineLevel="2" x14ac:dyDescent="0.35">
      <c r="A694" s="11">
        <v>43915</v>
      </c>
      <c r="B694" t="s">
        <v>341</v>
      </c>
      <c r="C694" s="5">
        <v>234.72</v>
      </c>
      <c r="D694" s="26" t="str">
        <f t="shared" si="10"/>
        <v/>
      </c>
      <c r="E694" t="s">
        <v>73</v>
      </c>
    </row>
    <row r="695" spans="1:5" outlineLevel="1" x14ac:dyDescent="0.35">
      <c r="A695" s="24">
        <f>A694</f>
        <v>43915</v>
      </c>
      <c r="B695" s="25" t="str">
        <f>B694</f>
        <v>WILLIAM V MACGILL &amp; COMPANY</v>
      </c>
      <c r="C695" s="26">
        <f>SUBTOTAL(9,C694:C694)</f>
        <v>234.72</v>
      </c>
      <c r="D695" s="26" t="str">
        <f t="shared" si="10"/>
        <v>TOTAL</v>
      </c>
    </row>
    <row r="696" spans="1:5" outlineLevel="2" x14ac:dyDescent="0.35">
      <c r="A696" s="11">
        <v>43915</v>
      </c>
      <c r="B696" t="s">
        <v>341</v>
      </c>
      <c r="C696" s="5">
        <v>99.34</v>
      </c>
      <c r="D696" s="26" t="str">
        <f t="shared" si="10"/>
        <v/>
      </c>
      <c r="E696" t="s">
        <v>73</v>
      </c>
    </row>
    <row r="697" spans="1:5" outlineLevel="1" x14ac:dyDescent="0.35">
      <c r="A697" s="24">
        <f>A696</f>
        <v>43915</v>
      </c>
      <c r="B697" s="25" t="str">
        <f>B696</f>
        <v>WILLIAM V MACGILL &amp; COMPANY</v>
      </c>
      <c r="C697" s="26">
        <f>SUBTOTAL(9,C696:C696)</f>
        <v>99.34</v>
      </c>
      <c r="D697" s="26" t="str">
        <f t="shared" si="10"/>
        <v>TOTAL</v>
      </c>
    </row>
    <row r="698" spans="1:5" outlineLevel="2" x14ac:dyDescent="0.35">
      <c r="A698" s="11">
        <v>43915</v>
      </c>
      <c r="B698" t="s">
        <v>341</v>
      </c>
      <c r="C698" s="5">
        <v>31.95</v>
      </c>
      <c r="D698" s="26" t="str">
        <f t="shared" si="10"/>
        <v/>
      </c>
      <c r="E698" t="s">
        <v>73</v>
      </c>
    </row>
    <row r="699" spans="1:5" outlineLevel="1" x14ac:dyDescent="0.35">
      <c r="A699" s="24">
        <f>A698</f>
        <v>43915</v>
      </c>
      <c r="B699" s="25" t="str">
        <f>B698</f>
        <v>WILLIAM V MACGILL &amp; COMPANY</v>
      </c>
      <c r="C699" s="26">
        <f>SUBTOTAL(9,C698:C698)</f>
        <v>31.95</v>
      </c>
      <c r="D699" s="26" t="str">
        <f t="shared" si="10"/>
        <v>TOTAL</v>
      </c>
    </row>
    <row r="700" spans="1:5" outlineLevel="2" x14ac:dyDescent="0.35">
      <c r="A700" s="11">
        <v>43915</v>
      </c>
      <c r="B700" t="s">
        <v>341</v>
      </c>
      <c r="C700" s="5">
        <v>115.62</v>
      </c>
      <c r="D700" s="26" t="str">
        <f t="shared" si="10"/>
        <v/>
      </c>
      <c r="E700" t="s">
        <v>73</v>
      </c>
    </row>
    <row r="701" spans="1:5" outlineLevel="1" x14ac:dyDescent="0.35">
      <c r="A701" s="24">
        <f>A700</f>
        <v>43915</v>
      </c>
      <c r="B701" s="25" t="str">
        <f>B700</f>
        <v>WILLIAM V MACGILL &amp; COMPANY</v>
      </c>
      <c r="C701" s="26">
        <f>SUBTOTAL(9,C700:C700)</f>
        <v>115.62</v>
      </c>
      <c r="D701" s="26" t="str">
        <f t="shared" si="10"/>
        <v>TOTAL</v>
      </c>
    </row>
    <row r="702" spans="1:5" outlineLevel="2" x14ac:dyDescent="0.35">
      <c r="A702" s="11">
        <v>43915</v>
      </c>
      <c r="B702" t="s">
        <v>341</v>
      </c>
      <c r="C702" s="5">
        <v>13.08</v>
      </c>
      <c r="D702" s="26" t="str">
        <f t="shared" si="10"/>
        <v/>
      </c>
      <c r="E702" t="s">
        <v>73</v>
      </c>
    </row>
    <row r="703" spans="1:5" outlineLevel="2" x14ac:dyDescent="0.35">
      <c r="A703" s="11">
        <v>43915</v>
      </c>
      <c r="B703" t="s">
        <v>341</v>
      </c>
      <c r="C703" s="5">
        <v>98.47</v>
      </c>
      <c r="D703" s="26" t="str">
        <f t="shared" si="10"/>
        <v/>
      </c>
      <c r="E703" t="s">
        <v>73</v>
      </c>
    </row>
    <row r="704" spans="1:5" outlineLevel="1" x14ac:dyDescent="0.35">
      <c r="A704" s="24">
        <f>A703</f>
        <v>43915</v>
      </c>
      <c r="B704" s="25" t="str">
        <f>B703</f>
        <v>WILLIAM V MACGILL &amp; COMPANY</v>
      </c>
      <c r="C704" s="26">
        <f>SUBTOTAL(9,C702:C703)</f>
        <v>111.55</v>
      </c>
      <c r="D704" s="26" t="str">
        <f t="shared" ref="D704:D767" si="11">IF(E704="","TOTAL","")</f>
        <v>TOTAL</v>
      </c>
    </row>
    <row r="705" spans="1:5" outlineLevel="2" x14ac:dyDescent="0.35">
      <c r="A705" s="11">
        <v>43915</v>
      </c>
      <c r="B705" t="s">
        <v>501</v>
      </c>
      <c r="C705" s="5">
        <v>724.72</v>
      </c>
      <c r="D705" s="26" t="str">
        <f t="shared" si="11"/>
        <v/>
      </c>
      <c r="E705" t="s">
        <v>72</v>
      </c>
    </row>
    <row r="706" spans="1:5" outlineLevel="2" x14ac:dyDescent="0.35">
      <c r="A706" s="11">
        <v>43915</v>
      </c>
      <c r="B706" t="s">
        <v>501</v>
      </c>
      <c r="C706" s="5">
        <v>764.62</v>
      </c>
      <c r="D706" s="26" t="str">
        <f t="shared" si="11"/>
        <v/>
      </c>
      <c r="E706" t="s">
        <v>72</v>
      </c>
    </row>
    <row r="707" spans="1:5" outlineLevel="1" x14ac:dyDescent="0.35">
      <c r="A707" s="24">
        <f>A706</f>
        <v>43915</v>
      </c>
      <c r="B707" s="25" t="str">
        <f>B706</f>
        <v>B &amp; G POPCORN INC</v>
      </c>
      <c r="C707" s="26">
        <f>SUBTOTAL(9,C705:C706)</f>
        <v>1489.3400000000001</v>
      </c>
      <c r="D707" s="26" t="str">
        <f t="shared" si="11"/>
        <v>TOTAL</v>
      </c>
    </row>
    <row r="708" spans="1:5" outlineLevel="2" x14ac:dyDescent="0.35">
      <c r="A708" s="11">
        <v>43915</v>
      </c>
      <c r="B708" t="s">
        <v>263</v>
      </c>
      <c r="C708" s="5">
        <v>10270</v>
      </c>
      <c r="D708" s="26" t="str">
        <f t="shared" si="11"/>
        <v/>
      </c>
      <c r="E708" t="s">
        <v>287</v>
      </c>
    </row>
    <row r="709" spans="1:5" outlineLevel="1" x14ac:dyDescent="0.35">
      <c r="A709" s="24">
        <f>A708</f>
        <v>43915</v>
      </c>
      <c r="B709" s="25" t="str">
        <f>B708</f>
        <v>GULF COAST PAPER COMPANY INC</v>
      </c>
      <c r="C709" s="26">
        <f>SUBTOTAL(9,C708:C708)</f>
        <v>10270</v>
      </c>
      <c r="D709" s="26" t="str">
        <f t="shared" si="11"/>
        <v>TOTAL</v>
      </c>
    </row>
    <row r="710" spans="1:5" outlineLevel="2" x14ac:dyDescent="0.35">
      <c r="A710" s="11">
        <v>43915</v>
      </c>
      <c r="B710" t="s">
        <v>20</v>
      </c>
      <c r="C710" s="5">
        <v>116.59</v>
      </c>
      <c r="D710" s="26" t="str">
        <f t="shared" si="11"/>
        <v/>
      </c>
      <c r="E710" t="s">
        <v>74</v>
      </c>
    </row>
    <row r="711" spans="1:5" outlineLevel="2" x14ac:dyDescent="0.35">
      <c r="A711" s="11">
        <v>43915</v>
      </c>
      <c r="B711" t="s">
        <v>20</v>
      </c>
      <c r="C711" s="5">
        <v>278.29000000000002</v>
      </c>
      <c r="D711" s="26" t="str">
        <f t="shared" si="11"/>
        <v/>
      </c>
      <c r="E711" t="s">
        <v>74</v>
      </c>
    </row>
    <row r="712" spans="1:5" outlineLevel="2" x14ac:dyDescent="0.35">
      <c r="A712" s="11">
        <v>43915</v>
      </c>
      <c r="B712" t="s">
        <v>20</v>
      </c>
      <c r="C712" s="5">
        <v>1755.1</v>
      </c>
      <c r="D712" s="26" t="str">
        <f t="shared" si="11"/>
        <v/>
      </c>
      <c r="E712" t="s">
        <v>74</v>
      </c>
    </row>
    <row r="713" spans="1:5" outlineLevel="1" x14ac:dyDescent="0.35">
      <c r="A713" s="24">
        <f>A712</f>
        <v>43915</v>
      </c>
      <c r="B713" s="25" t="str">
        <f>B712</f>
        <v>FOLLETT SCHOOL SOLUTIONS INC</v>
      </c>
      <c r="C713" s="26">
        <f>SUBTOTAL(9,C710:C712)</f>
        <v>2149.98</v>
      </c>
      <c r="D713" s="26" t="str">
        <f t="shared" si="11"/>
        <v>TOTAL</v>
      </c>
    </row>
    <row r="714" spans="1:5" outlineLevel="2" x14ac:dyDescent="0.35">
      <c r="A714" s="11">
        <v>43896</v>
      </c>
      <c r="B714" t="s">
        <v>469</v>
      </c>
      <c r="C714" s="5">
        <v>438</v>
      </c>
      <c r="D714" s="26" t="str">
        <f t="shared" si="11"/>
        <v/>
      </c>
      <c r="E714" t="s">
        <v>261</v>
      </c>
    </row>
    <row r="715" spans="1:5" outlineLevel="1" x14ac:dyDescent="0.35">
      <c r="A715" s="24">
        <f>A714</f>
        <v>43896</v>
      </c>
      <c r="B715" s="25" t="str">
        <f>B714</f>
        <v>CONNOLLY DANCE ARTS</v>
      </c>
      <c r="C715" s="26">
        <f>SUBTOTAL(9,C714:C714)</f>
        <v>438</v>
      </c>
      <c r="D715" s="26" t="str">
        <f t="shared" si="11"/>
        <v>TOTAL</v>
      </c>
    </row>
    <row r="716" spans="1:5" outlineLevel="2" x14ac:dyDescent="0.35">
      <c r="A716" s="11">
        <v>43896</v>
      </c>
      <c r="B716" t="s">
        <v>618</v>
      </c>
      <c r="C716" s="5">
        <v>230</v>
      </c>
      <c r="D716" s="26" t="str">
        <f t="shared" si="11"/>
        <v/>
      </c>
      <c r="E716" t="s">
        <v>261</v>
      </c>
    </row>
    <row r="717" spans="1:5" outlineLevel="1" x14ac:dyDescent="0.35">
      <c r="A717" s="24">
        <f>A716</f>
        <v>43896</v>
      </c>
      <c r="B717" s="25" t="str">
        <f>B716</f>
        <v>GIRL SCOUTS OF AMERICA- SAN JACINTO COUNCIL</v>
      </c>
      <c r="C717" s="26">
        <f>SUBTOTAL(9,C716:C716)</f>
        <v>230</v>
      </c>
      <c r="D717" s="26" t="str">
        <f t="shared" si="11"/>
        <v>TOTAL</v>
      </c>
    </row>
    <row r="718" spans="1:5" outlineLevel="2" x14ac:dyDescent="0.35">
      <c r="A718" s="11">
        <v>43896</v>
      </c>
      <c r="B718" t="s">
        <v>619</v>
      </c>
      <c r="C718" s="5">
        <v>123.97</v>
      </c>
      <c r="D718" s="26" t="str">
        <f t="shared" si="11"/>
        <v/>
      </c>
      <c r="E718" t="s">
        <v>1042</v>
      </c>
    </row>
    <row r="719" spans="1:5" outlineLevel="1" x14ac:dyDescent="0.35">
      <c r="A719" s="24">
        <f>A718</f>
        <v>43896</v>
      </c>
      <c r="B719" s="25" t="str">
        <f>B718</f>
        <v>BESSIE FRANKLIN-HUERY</v>
      </c>
      <c r="C719" s="26">
        <f>SUBTOTAL(9,C718:C718)</f>
        <v>123.97</v>
      </c>
      <c r="D719" s="26" t="str">
        <f t="shared" si="11"/>
        <v>TOTAL</v>
      </c>
    </row>
    <row r="720" spans="1:5" outlineLevel="2" x14ac:dyDescent="0.35">
      <c r="A720" s="11">
        <v>43896</v>
      </c>
      <c r="B720" t="s">
        <v>620</v>
      </c>
      <c r="C720" s="5">
        <v>42</v>
      </c>
      <c r="D720" s="26" t="str">
        <f t="shared" si="11"/>
        <v/>
      </c>
      <c r="E720" t="s">
        <v>73</v>
      </c>
    </row>
    <row r="721" spans="1:5" outlineLevel="1" x14ac:dyDescent="0.35">
      <c r="A721" s="24">
        <f>A720</f>
        <v>43896</v>
      </c>
      <c r="B721" s="25" t="str">
        <f>B720</f>
        <v>MELISSA HAWKINS</v>
      </c>
      <c r="C721" s="26">
        <f>SUBTOTAL(9,C720:C720)</f>
        <v>42</v>
      </c>
      <c r="D721" s="26" t="str">
        <f t="shared" si="11"/>
        <v>TOTAL</v>
      </c>
    </row>
    <row r="722" spans="1:5" outlineLevel="2" x14ac:dyDescent="0.35">
      <c r="A722" s="11">
        <v>43896</v>
      </c>
      <c r="B722" t="s">
        <v>621</v>
      </c>
      <c r="C722" s="5">
        <v>20.8</v>
      </c>
      <c r="D722" s="26" t="str">
        <f t="shared" si="11"/>
        <v/>
      </c>
      <c r="E722" t="s">
        <v>74</v>
      </c>
    </row>
    <row r="723" spans="1:5" outlineLevel="1" x14ac:dyDescent="0.35">
      <c r="A723" s="24">
        <f>A722</f>
        <v>43896</v>
      </c>
      <c r="B723" s="25" t="str">
        <f>B722</f>
        <v>ELIZABETH SALAIZ</v>
      </c>
      <c r="C723" s="26">
        <f>SUBTOTAL(9,C722:C722)</f>
        <v>20.8</v>
      </c>
      <c r="D723" s="26" t="str">
        <f t="shared" si="11"/>
        <v>TOTAL</v>
      </c>
    </row>
    <row r="724" spans="1:5" outlineLevel="2" x14ac:dyDescent="0.35">
      <c r="A724" s="11">
        <v>43896</v>
      </c>
      <c r="B724" t="s">
        <v>622</v>
      </c>
      <c r="C724" s="5">
        <v>11.35</v>
      </c>
      <c r="D724" s="26" t="str">
        <f t="shared" si="11"/>
        <v/>
      </c>
      <c r="E724" t="s">
        <v>74</v>
      </c>
    </row>
    <row r="725" spans="1:5" outlineLevel="1" x14ac:dyDescent="0.35">
      <c r="A725" s="24">
        <f>A724</f>
        <v>43896</v>
      </c>
      <c r="B725" s="25" t="str">
        <f>B724</f>
        <v>PHUONG NGUYEN</v>
      </c>
      <c r="C725" s="26">
        <f>SUBTOTAL(9,C724:C724)</f>
        <v>11.35</v>
      </c>
      <c r="D725" s="26" t="str">
        <f t="shared" si="11"/>
        <v>TOTAL</v>
      </c>
    </row>
    <row r="726" spans="1:5" outlineLevel="2" x14ac:dyDescent="0.35">
      <c r="A726" s="11">
        <v>43896</v>
      </c>
      <c r="B726" t="s">
        <v>623</v>
      </c>
      <c r="C726" s="5">
        <v>7962.94</v>
      </c>
      <c r="D726" s="26" t="str">
        <f t="shared" si="11"/>
        <v/>
      </c>
      <c r="E726" t="s">
        <v>71</v>
      </c>
    </row>
    <row r="727" spans="1:5" outlineLevel="1" x14ac:dyDescent="0.35">
      <c r="A727" s="24">
        <f>A726</f>
        <v>43896</v>
      </c>
      <c r="B727" s="25" t="str">
        <f>B726</f>
        <v>NATIONAL SOFTWARE INC</v>
      </c>
      <c r="C727" s="26">
        <f>SUBTOTAL(9,C726:C726)</f>
        <v>7962.94</v>
      </c>
      <c r="D727" s="26" t="str">
        <f t="shared" si="11"/>
        <v>TOTAL</v>
      </c>
    </row>
    <row r="728" spans="1:5" outlineLevel="2" x14ac:dyDescent="0.35">
      <c r="A728" s="11">
        <v>43896</v>
      </c>
      <c r="B728" t="s">
        <v>624</v>
      </c>
      <c r="C728" s="5">
        <v>20.95</v>
      </c>
      <c r="D728" s="26" t="str">
        <f t="shared" si="11"/>
        <v/>
      </c>
      <c r="E728" t="s">
        <v>74</v>
      </c>
    </row>
    <row r="729" spans="1:5" outlineLevel="1" x14ac:dyDescent="0.35">
      <c r="A729" s="24">
        <f>A728</f>
        <v>43896</v>
      </c>
      <c r="B729" s="25" t="str">
        <f>B728</f>
        <v>GRISEL LOPEZ</v>
      </c>
      <c r="C729" s="26">
        <f>SUBTOTAL(9,C728:C728)</f>
        <v>20.95</v>
      </c>
      <c r="D729" s="26" t="str">
        <f t="shared" si="11"/>
        <v>TOTAL</v>
      </c>
    </row>
    <row r="730" spans="1:5" outlineLevel="2" x14ac:dyDescent="0.35">
      <c r="A730" s="11">
        <v>43896</v>
      </c>
      <c r="B730" t="s">
        <v>625</v>
      </c>
      <c r="C730" s="5">
        <v>8.1300000000000008</v>
      </c>
      <c r="D730" s="26" t="str">
        <f t="shared" si="11"/>
        <v/>
      </c>
      <c r="E730" t="s">
        <v>74</v>
      </c>
    </row>
    <row r="731" spans="1:5" outlineLevel="1" x14ac:dyDescent="0.35">
      <c r="A731" s="24">
        <f>A730</f>
        <v>43896</v>
      </c>
      <c r="B731" s="25" t="str">
        <f>B730</f>
        <v>JENNIFER VERMILLION</v>
      </c>
      <c r="C731" s="26">
        <f>SUBTOTAL(9,C730:C730)</f>
        <v>8.1300000000000008</v>
      </c>
      <c r="D731" s="26" t="str">
        <f t="shared" si="11"/>
        <v>TOTAL</v>
      </c>
    </row>
    <row r="732" spans="1:5" outlineLevel="2" x14ac:dyDescent="0.35">
      <c r="A732" s="11">
        <v>43896</v>
      </c>
      <c r="B732" t="s">
        <v>626</v>
      </c>
      <c r="C732" s="5">
        <v>17.55</v>
      </c>
      <c r="D732" s="26" t="str">
        <f t="shared" si="11"/>
        <v/>
      </c>
      <c r="E732" t="s">
        <v>74</v>
      </c>
    </row>
    <row r="733" spans="1:5" outlineLevel="1" x14ac:dyDescent="0.35">
      <c r="A733" s="24">
        <f>A732</f>
        <v>43896</v>
      </c>
      <c r="B733" s="25" t="str">
        <f>B732</f>
        <v>XINYI LIU</v>
      </c>
      <c r="C733" s="26">
        <f>SUBTOTAL(9,C732:C732)</f>
        <v>17.55</v>
      </c>
      <c r="D733" s="26" t="str">
        <f t="shared" si="11"/>
        <v>TOTAL</v>
      </c>
    </row>
    <row r="734" spans="1:5" outlineLevel="2" x14ac:dyDescent="0.35">
      <c r="A734" s="11">
        <v>43896</v>
      </c>
      <c r="B734" t="s">
        <v>262</v>
      </c>
      <c r="C734" s="5">
        <v>293.10000000000002</v>
      </c>
      <c r="D734" s="26" t="str">
        <f t="shared" si="11"/>
        <v/>
      </c>
      <c r="E734" t="s">
        <v>87</v>
      </c>
    </row>
    <row r="735" spans="1:5" outlineLevel="1" x14ac:dyDescent="0.35">
      <c r="A735" s="24">
        <f>A734</f>
        <v>43896</v>
      </c>
      <c r="B735" s="25" t="str">
        <f>B734</f>
        <v>LEGAL SETTLEMENT</v>
      </c>
      <c r="C735" s="26">
        <f>SUBTOTAL(9,C734:C734)</f>
        <v>293.10000000000002</v>
      </c>
      <c r="D735" s="26" t="str">
        <f t="shared" si="11"/>
        <v>TOTAL</v>
      </c>
    </row>
    <row r="736" spans="1:5" outlineLevel="2" x14ac:dyDescent="0.35">
      <c r="A736" s="11">
        <v>43896</v>
      </c>
      <c r="B736" t="s">
        <v>262</v>
      </c>
      <c r="C736" s="5">
        <v>4920.99</v>
      </c>
      <c r="D736" s="26" t="str">
        <f t="shared" si="11"/>
        <v/>
      </c>
      <c r="E736" t="s">
        <v>87</v>
      </c>
    </row>
    <row r="737" spans="1:5" outlineLevel="1" x14ac:dyDescent="0.35">
      <c r="A737" s="24">
        <f>A736</f>
        <v>43896</v>
      </c>
      <c r="B737" s="25" t="str">
        <f>B736</f>
        <v>LEGAL SETTLEMENT</v>
      </c>
      <c r="C737" s="26">
        <f>SUBTOTAL(9,C736:C736)</f>
        <v>4920.99</v>
      </c>
      <c r="D737" s="26" t="str">
        <f t="shared" si="11"/>
        <v>TOTAL</v>
      </c>
    </row>
    <row r="738" spans="1:5" outlineLevel="2" x14ac:dyDescent="0.35">
      <c r="A738" s="11">
        <v>43896</v>
      </c>
      <c r="B738" t="s">
        <v>262</v>
      </c>
      <c r="C738" s="5">
        <v>1044.75</v>
      </c>
      <c r="D738" s="26" t="str">
        <f t="shared" si="11"/>
        <v/>
      </c>
      <c r="E738" t="s">
        <v>87</v>
      </c>
    </row>
    <row r="739" spans="1:5" outlineLevel="1" x14ac:dyDescent="0.35">
      <c r="A739" s="24">
        <f>A738</f>
        <v>43896</v>
      </c>
      <c r="B739" s="25" t="str">
        <f>B738</f>
        <v>LEGAL SETTLEMENT</v>
      </c>
      <c r="C739" s="26">
        <f>SUBTOTAL(9,C738:C738)</f>
        <v>1044.75</v>
      </c>
      <c r="D739" s="26" t="str">
        <f t="shared" si="11"/>
        <v>TOTAL</v>
      </c>
    </row>
    <row r="740" spans="1:5" outlineLevel="2" x14ac:dyDescent="0.35">
      <c r="A740" s="11">
        <v>43896</v>
      </c>
      <c r="B740" t="s">
        <v>627</v>
      </c>
      <c r="C740" s="5">
        <v>443.87</v>
      </c>
      <c r="D740" s="26" t="str">
        <f t="shared" si="11"/>
        <v/>
      </c>
      <c r="E740" t="s">
        <v>73</v>
      </c>
    </row>
    <row r="741" spans="1:5" outlineLevel="1" x14ac:dyDescent="0.35">
      <c r="A741" s="24">
        <f>A740</f>
        <v>43896</v>
      </c>
      <c r="B741" s="25" t="str">
        <f>B740</f>
        <v>AAA TROPHY &amp; ENGRAVING</v>
      </c>
      <c r="C741" s="26">
        <f>SUBTOTAL(9,C740:C740)</f>
        <v>443.87</v>
      </c>
      <c r="D741" s="26" t="str">
        <f t="shared" si="11"/>
        <v>TOTAL</v>
      </c>
    </row>
    <row r="742" spans="1:5" outlineLevel="2" x14ac:dyDescent="0.35">
      <c r="A742" s="11">
        <v>43896</v>
      </c>
      <c r="B742" t="s">
        <v>442</v>
      </c>
      <c r="C742" s="5">
        <v>113</v>
      </c>
      <c r="D742" s="26" t="str">
        <f t="shared" si="11"/>
        <v/>
      </c>
      <c r="E742" t="s">
        <v>73</v>
      </c>
    </row>
    <row r="743" spans="1:5" outlineLevel="1" x14ac:dyDescent="0.35">
      <c r="A743" s="24">
        <f>A742</f>
        <v>43896</v>
      </c>
      <c r="B743" s="25" t="str">
        <f>B742</f>
        <v>AATSP</v>
      </c>
      <c r="C743" s="26">
        <f>SUBTOTAL(9,C742:C742)</f>
        <v>113</v>
      </c>
      <c r="D743" s="26" t="str">
        <f t="shared" si="11"/>
        <v>TOTAL</v>
      </c>
    </row>
    <row r="744" spans="1:5" outlineLevel="2" x14ac:dyDescent="0.35">
      <c r="A744" s="11">
        <v>43896</v>
      </c>
      <c r="B744" t="s">
        <v>344</v>
      </c>
      <c r="C744" s="5">
        <v>1786.44</v>
      </c>
      <c r="D744" s="26" t="str">
        <f t="shared" si="11"/>
        <v/>
      </c>
      <c r="E744" t="s">
        <v>73</v>
      </c>
    </row>
    <row r="745" spans="1:5" outlineLevel="1" x14ac:dyDescent="0.35">
      <c r="A745" s="24">
        <f>A744</f>
        <v>43896</v>
      </c>
      <c r="B745" s="25" t="str">
        <f>B744</f>
        <v>ACCO BRANDS USA</v>
      </c>
      <c r="C745" s="26">
        <f>SUBTOTAL(9,C744:C744)</f>
        <v>1786.44</v>
      </c>
      <c r="D745" s="26" t="str">
        <f t="shared" si="11"/>
        <v>TOTAL</v>
      </c>
    </row>
    <row r="746" spans="1:5" outlineLevel="2" x14ac:dyDescent="0.35">
      <c r="A746" s="11">
        <v>43896</v>
      </c>
      <c r="B746" t="s">
        <v>533</v>
      </c>
      <c r="C746" s="5">
        <v>865</v>
      </c>
      <c r="D746" s="26" t="str">
        <f t="shared" si="11"/>
        <v/>
      </c>
      <c r="E746" t="s">
        <v>283</v>
      </c>
    </row>
    <row r="747" spans="1:5" outlineLevel="1" x14ac:dyDescent="0.35">
      <c r="A747" s="24">
        <f>A746</f>
        <v>43896</v>
      </c>
      <c r="B747" s="25" t="str">
        <f>B746</f>
        <v>ACCUTEK</v>
      </c>
      <c r="C747" s="26">
        <f>SUBTOTAL(9,C746:C746)</f>
        <v>865</v>
      </c>
      <c r="D747" s="26" t="str">
        <f t="shared" si="11"/>
        <v>TOTAL</v>
      </c>
    </row>
    <row r="748" spans="1:5" outlineLevel="2" x14ac:dyDescent="0.35">
      <c r="A748" s="11">
        <v>43896</v>
      </c>
      <c r="B748" t="s">
        <v>628</v>
      </c>
      <c r="C748" s="5">
        <v>94</v>
      </c>
      <c r="D748" s="26" t="str">
        <f t="shared" si="11"/>
        <v/>
      </c>
      <c r="E748" t="s">
        <v>79</v>
      </c>
    </row>
    <row r="749" spans="1:5" outlineLevel="1" x14ac:dyDescent="0.35">
      <c r="A749" s="24">
        <f>A748</f>
        <v>43896</v>
      </c>
      <c r="B749" s="25" t="str">
        <f>B748</f>
        <v>ACE HARDWARE CINCO RANCH</v>
      </c>
      <c r="C749" s="26">
        <f>SUBTOTAL(9,C748:C748)</f>
        <v>94</v>
      </c>
      <c r="D749" s="26" t="str">
        <f t="shared" si="11"/>
        <v>TOTAL</v>
      </c>
    </row>
    <row r="750" spans="1:5" outlineLevel="2" x14ac:dyDescent="0.35">
      <c r="A750" s="11">
        <v>43896</v>
      </c>
      <c r="B750" t="s">
        <v>629</v>
      </c>
      <c r="C750" s="5">
        <v>1015.63</v>
      </c>
      <c r="D750" s="26" t="str">
        <f t="shared" si="11"/>
        <v/>
      </c>
      <c r="E750" t="s">
        <v>73</v>
      </c>
    </row>
    <row r="751" spans="1:5" outlineLevel="1" x14ac:dyDescent="0.35">
      <c r="A751" s="24">
        <f>A750</f>
        <v>43896</v>
      </c>
      <c r="B751" s="25" t="str">
        <f>B750</f>
        <v>ACE MART RESTAURANT SUPPLY CO INC</v>
      </c>
      <c r="C751" s="26">
        <f>SUBTOTAL(9,C750:C750)</f>
        <v>1015.63</v>
      </c>
      <c r="D751" s="26" t="str">
        <f t="shared" si="11"/>
        <v>TOTAL</v>
      </c>
    </row>
    <row r="752" spans="1:5" outlineLevel="2" x14ac:dyDescent="0.35">
      <c r="A752" s="11">
        <v>43896</v>
      </c>
      <c r="B752" t="s">
        <v>630</v>
      </c>
      <c r="C752" s="5">
        <v>881.35</v>
      </c>
      <c r="D752" s="26" t="str">
        <f t="shared" si="11"/>
        <v/>
      </c>
      <c r="E752" t="s">
        <v>88</v>
      </c>
    </row>
    <row r="753" spans="1:5" outlineLevel="2" x14ac:dyDescent="0.35">
      <c r="A753" s="11">
        <v>43896</v>
      </c>
      <c r="B753" t="s">
        <v>630</v>
      </c>
      <c r="C753" s="5">
        <v>1550.04</v>
      </c>
      <c r="D753" s="26" t="str">
        <f t="shared" si="11"/>
        <v/>
      </c>
      <c r="E753" t="s">
        <v>88</v>
      </c>
    </row>
    <row r="754" spans="1:5" outlineLevel="2" x14ac:dyDescent="0.35">
      <c r="A754" s="11">
        <v>43896</v>
      </c>
      <c r="B754" t="s">
        <v>630</v>
      </c>
      <c r="C754" s="5">
        <v>759.27</v>
      </c>
      <c r="D754" s="26" t="str">
        <f t="shared" si="11"/>
        <v/>
      </c>
      <c r="E754" t="s">
        <v>88</v>
      </c>
    </row>
    <row r="755" spans="1:5" outlineLevel="2" x14ac:dyDescent="0.35">
      <c r="A755" s="11">
        <v>43896</v>
      </c>
      <c r="B755" t="s">
        <v>630</v>
      </c>
      <c r="C755" s="5">
        <v>856.54</v>
      </c>
      <c r="D755" s="26" t="str">
        <f t="shared" si="11"/>
        <v/>
      </c>
      <c r="E755" t="s">
        <v>88</v>
      </c>
    </row>
    <row r="756" spans="1:5" outlineLevel="2" x14ac:dyDescent="0.35">
      <c r="A756" s="11">
        <v>43896</v>
      </c>
      <c r="B756" t="s">
        <v>630</v>
      </c>
      <c r="C756" s="5">
        <v>831.63</v>
      </c>
      <c r="D756" s="26" t="str">
        <f t="shared" si="11"/>
        <v/>
      </c>
      <c r="E756" t="s">
        <v>88</v>
      </c>
    </row>
    <row r="757" spans="1:5" outlineLevel="2" x14ac:dyDescent="0.35">
      <c r="A757" s="11">
        <v>43896</v>
      </c>
      <c r="B757" t="s">
        <v>630</v>
      </c>
      <c r="C757" s="5">
        <v>825.82</v>
      </c>
      <c r="D757" s="26" t="str">
        <f t="shared" si="11"/>
        <v/>
      </c>
      <c r="E757" t="s">
        <v>88</v>
      </c>
    </row>
    <row r="758" spans="1:5" outlineLevel="2" x14ac:dyDescent="0.35">
      <c r="A758" s="11">
        <v>43896</v>
      </c>
      <c r="B758" t="s">
        <v>630</v>
      </c>
      <c r="C758" s="5">
        <v>937.84</v>
      </c>
      <c r="D758" s="26" t="str">
        <f t="shared" si="11"/>
        <v/>
      </c>
      <c r="E758" t="s">
        <v>88</v>
      </c>
    </row>
    <row r="759" spans="1:5" outlineLevel="2" x14ac:dyDescent="0.35">
      <c r="A759" s="11">
        <v>43896</v>
      </c>
      <c r="B759" t="s">
        <v>630</v>
      </c>
      <c r="C759" s="5">
        <v>1176.74</v>
      </c>
      <c r="D759" s="26" t="str">
        <f t="shared" si="11"/>
        <v/>
      </c>
      <c r="E759" t="s">
        <v>88</v>
      </c>
    </row>
    <row r="760" spans="1:5" outlineLevel="2" x14ac:dyDescent="0.35">
      <c r="A760" s="11">
        <v>43896</v>
      </c>
      <c r="B760" t="s">
        <v>630</v>
      </c>
      <c r="C760" s="5">
        <v>993.96</v>
      </c>
      <c r="D760" s="26" t="str">
        <f t="shared" si="11"/>
        <v/>
      </c>
      <c r="E760" t="s">
        <v>88</v>
      </c>
    </row>
    <row r="761" spans="1:5" outlineLevel="2" x14ac:dyDescent="0.35">
      <c r="A761" s="11">
        <v>43896</v>
      </c>
      <c r="B761" t="s">
        <v>630</v>
      </c>
      <c r="C761" s="5">
        <v>750.88</v>
      </c>
      <c r="D761" s="26" t="str">
        <f t="shared" si="11"/>
        <v/>
      </c>
      <c r="E761" t="s">
        <v>88</v>
      </c>
    </row>
    <row r="762" spans="1:5" outlineLevel="2" x14ac:dyDescent="0.35">
      <c r="A762" s="11">
        <v>43896</v>
      </c>
      <c r="B762" t="s">
        <v>630</v>
      </c>
      <c r="C762" s="5">
        <v>886.22</v>
      </c>
      <c r="D762" s="26" t="str">
        <f t="shared" si="11"/>
        <v/>
      </c>
      <c r="E762" t="s">
        <v>88</v>
      </c>
    </row>
    <row r="763" spans="1:5" outlineLevel="2" x14ac:dyDescent="0.35">
      <c r="A763" s="11">
        <v>43896</v>
      </c>
      <c r="B763" t="s">
        <v>630</v>
      </c>
      <c r="C763" s="5">
        <v>875.61</v>
      </c>
      <c r="D763" s="26" t="str">
        <f t="shared" si="11"/>
        <v/>
      </c>
      <c r="E763" t="s">
        <v>88</v>
      </c>
    </row>
    <row r="764" spans="1:5" outlineLevel="2" x14ac:dyDescent="0.35">
      <c r="A764" s="11">
        <v>43896</v>
      </c>
      <c r="B764" t="s">
        <v>630</v>
      </c>
      <c r="C764" s="5">
        <v>711.61</v>
      </c>
      <c r="D764" s="26" t="str">
        <f t="shared" si="11"/>
        <v/>
      </c>
      <c r="E764" t="s">
        <v>88</v>
      </c>
    </row>
    <row r="765" spans="1:5" outlineLevel="2" x14ac:dyDescent="0.35">
      <c r="A765" s="11">
        <v>43896</v>
      </c>
      <c r="B765" t="s">
        <v>630</v>
      </c>
      <c r="C765" s="5">
        <v>800.7</v>
      </c>
      <c r="D765" s="26" t="str">
        <f t="shared" si="11"/>
        <v/>
      </c>
      <c r="E765" t="s">
        <v>88</v>
      </c>
    </row>
    <row r="766" spans="1:5" outlineLevel="2" x14ac:dyDescent="0.35">
      <c r="A766" s="11">
        <v>43896</v>
      </c>
      <c r="B766" t="s">
        <v>630</v>
      </c>
      <c r="C766" s="5">
        <v>727.54</v>
      </c>
      <c r="D766" s="26" t="str">
        <f t="shared" si="11"/>
        <v/>
      </c>
      <c r="E766" t="s">
        <v>88</v>
      </c>
    </row>
    <row r="767" spans="1:5" outlineLevel="2" x14ac:dyDescent="0.35">
      <c r="A767" s="11">
        <v>43896</v>
      </c>
      <c r="B767" t="s">
        <v>630</v>
      </c>
      <c r="C767" s="5">
        <v>852.21</v>
      </c>
      <c r="D767" s="26" t="str">
        <f t="shared" si="11"/>
        <v/>
      </c>
      <c r="E767" t="s">
        <v>88</v>
      </c>
    </row>
    <row r="768" spans="1:5" outlineLevel="2" x14ac:dyDescent="0.35">
      <c r="A768" s="11">
        <v>43896</v>
      </c>
      <c r="B768" t="s">
        <v>630</v>
      </c>
      <c r="C768" s="5">
        <v>1359.61</v>
      </c>
      <c r="D768" s="26" t="str">
        <f t="shared" ref="D768:D831" si="12">IF(E768="","TOTAL","")</f>
        <v/>
      </c>
      <c r="E768" t="s">
        <v>88</v>
      </c>
    </row>
    <row r="769" spans="1:5" outlineLevel="2" x14ac:dyDescent="0.35">
      <c r="A769" s="11">
        <v>43896</v>
      </c>
      <c r="B769" t="s">
        <v>630</v>
      </c>
      <c r="C769" s="5">
        <v>821.92</v>
      </c>
      <c r="D769" s="26" t="str">
        <f t="shared" si="12"/>
        <v/>
      </c>
      <c r="E769" t="s">
        <v>88</v>
      </c>
    </row>
    <row r="770" spans="1:5" outlineLevel="2" x14ac:dyDescent="0.35">
      <c r="A770" s="11">
        <v>43896</v>
      </c>
      <c r="B770" t="s">
        <v>630</v>
      </c>
      <c r="C770" s="5">
        <v>962.86</v>
      </c>
      <c r="D770" s="26" t="str">
        <f t="shared" si="12"/>
        <v/>
      </c>
      <c r="E770" t="s">
        <v>88</v>
      </c>
    </row>
    <row r="771" spans="1:5" outlineLevel="2" x14ac:dyDescent="0.35">
      <c r="A771" s="11">
        <v>43896</v>
      </c>
      <c r="B771" t="s">
        <v>630</v>
      </c>
      <c r="C771" s="5">
        <v>33020.400000000001</v>
      </c>
      <c r="D771" s="26" t="str">
        <f t="shared" si="12"/>
        <v/>
      </c>
      <c r="E771" t="s">
        <v>88</v>
      </c>
    </row>
    <row r="772" spans="1:5" outlineLevel="2" x14ac:dyDescent="0.35">
      <c r="A772" s="11">
        <v>43896</v>
      </c>
      <c r="B772" t="s">
        <v>630</v>
      </c>
      <c r="C772" s="5">
        <v>1425</v>
      </c>
      <c r="D772" s="26" t="str">
        <f t="shared" si="12"/>
        <v/>
      </c>
      <c r="E772" t="s">
        <v>88</v>
      </c>
    </row>
    <row r="773" spans="1:5" outlineLevel="2" x14ac:dyDescent="0.35">
      <c r="A773" s="11">
        <v>43896</v>
      </c>
      <c r="B773" t="s">
        <v>630</v>
      </c>
      <c r="C773" s="5">
        <v>10570.17</v>
      </c>
      <c r="D773" s="26" t="str">
        <f t="shared" si="12"/>
        <v/>
      </c>
      <c r="E773" t="s">
        <v>88</v>
      </c>
    </row>
    <row r="774" spans="1:5" outlineLevel="2" x14ac:dyDescent="0.35">
      <c r="A774" s="11">
        <v>43896</v>
      </c>
      <c r="B774" t="s">
        <v>630</v>
      </c>
      <c r="C774" s="5">
        <v>1425</v>
      </c>
      <c r="D774" s="26" t="str">
        <f t="shared" si="12"/>
        <v/>
      </c>
      <c r="E774" t="s">
        <v>88</v>
      </c>
    </row>
    <row r="775" spans="1:5" outlineLevel="2" x14ac:dyDescent="0.35">
      <c r="A775" s="11">
        <v>43896</v>
      </c>
      <c r="B775" t="s">
        <v>630</v>
      </c>
      <c r="C775" s="5">
        <v>1425</v>
      </c>
      <c r="D775" s="26" t="str">
        <f t="shared" si="12"/>
        <v/>
      </c>
      <c r="E775" t="s">
        <v>88</v>
      </c>
    </row>
    <row r="776" spans="1:5" outlineLevel="2" x14ac:dyDescent="0.35">
      <c r="A776" s="11">
        <v>43896</v>
      </c>
      <c r="B776" t="s">
        <v>630</v>
      </c>
      <c r="C776" s="5">
        <v>1425</v>
      </c>
      <c r="D776" s="26" t="str">
        <f t="shared" si="12"/>
        <v/>
      </c>
      <c r="E776" t="s">
        <v>88</v>
      </c>
    </row>
    <row r="777" spans="1:5" outlineLevel="2" x14ac:dyDescent="0.35">
      <c r="A777" s="11">
        <v>43896</v>
      </c>
      <c r="B777" t="s">
        <v>630</v>
      </c>
      <c r="C777" s="5">
        <v>1425</v>
      </c>
      <c r="D777" s="26" t="str">
        <f t="shared" si="12"/>
        <v/>
      </c>
      <c r="E777" t="s">
        <v>88</v>
      </c>
    </row>
    <row r="778" spans="1:5" outlineLevel="2" x14ac:dyDescent="0.35">
      <c r="A778" s="11">
        <v>43896</v>
      </c>
      <c r="B778" t="s">
        <v>630</v>
      </c>
      <c r="C778" s="5">
        <v>1425</v>
      </c>
      <c r="D778" s="26" t="str">
        <f t="shared" si="12"/>
        <v/>
      </c>
      <c r="E778" t="s">
        <v>88</v>
      </c>
    </row>
    <row r="779" spans="1:5" outlineLevel="2" x14ac:dyDescent="0.35">
      <c r="A779" s="11">
        <v>43896</v>
      </c>
      <c r="B779" t="s">
        <v>630</v>
      </c>
      <c r="C779" s="5">
        <v>1425</v>
      </c>
      <c r="D779" s="26" t="str">
        <f t="shared" si="12"/>
        <v/>
      </c>
      <c r="E779" t="s">
        <v>88</v>
      </c>
    </row>
    <row r="780" spans="1:5" outlineLevel="2" x14ac:dyDescent="0.35">
      <c r="A780" s="11">
        <v>43896</v>
      </c>
      <c r="B780" t="s">
        <v>630</v>
      </c>
      <c r="C780" s="5">
        <v>1425</v>
      </c>
      <c r="D780" s="26" t="str">
        <f t="shared" si="12"/>
        <v/>
      </c>
      <c r="E780" t="s">
        <v>88</v>
      </c>
    </row>
    <row r="781" spans="1:5" outlineLevel="2" x14ac:dyDescent="0.35">
      <c r="A781" s="11">
        <v>43896</v>
      </c>
      <c r="B781" t="s">
        <v>630</v>
      </c>
      <c r="C781" s="5">
        <v>1425</v>
      </c>
      <c r="D781" s="26" t="str">
        <f t="shared" si="12"/>
        <v/>
      </c>
      <c r="E781" t="s">
        <v>88</v>
      </c>
    </row>
    <row r="782" spans="1:5" outlineLevel="2" x14ac:dyDescent="0.35">
      <c r="A782" s="11">
        <v>43896</v>
      </c>
      <c r="B782" t="s">
        <v>630</v>
      </c>
      <c r="C782" s="5">
        <v>1425</v>
      </c>
      <c r="D782" s="26" t="str">
        <f t="shared" si="12"/>
        <v/>
      </c>
      <c r="E782" t="s">
        <v>88</v>
      </c>
    </row>
    <row r="783" spans="1:5" outlineLevel="2" x14ac:dyDescent="0.35">
      <c r="A783" s="11">
        <v>43896</v>
      </c>
      <c r="B783" t="s">
        <v>630</v>
      </c>
      <c r="C783" s="5">
        <v>1425</v>
      </c>
      <c r="D783" s="26" t="str">
        <f t="shared" si="12"/>
        <v/>
      </c>
      <c r="E783" t="s">
        <v>88</v>
      </c>
    </row>
    <row r="784" spans="1:5" outlineLevel="2" x14ac:dyDescent="0.35">
      <c r="A784" s="11">
        <v>43896</v>
      </c>
      <c r="B784" t="s">
        <v>630</v>
      </c>
      <c r="C784" s="5">
        <v>1425</v>
      </c>
      <c r="D784" s="26" t="str">
        <f t="shared" si="12"/>
        <v/>
      </c>
      <c r="E784" t="s">
        <v>88</v>
      </c>
    </row>
    <row r="785" spans="1:5" outlineLevel="2" x14ac:dyDescent="0.35">
      <c r="A785" s="11">
        <v>43896</v>
      </c>
      <c r="B785" t="s">
        <v>630</v>
      </c>
      <c r="C785" s="5">
        <v>1425</v>
      </c>
      <c r="D785" s="26" t="str">
        <f t="shared" si="12"/>
        <v/>
      </c>
      <c r="E785" t="s">
        <v>88</v>
      </c>
    </row>
    <row r="786" spans="1:5" outlineLevel="2" x14ac:dyDescent="0.35">
      <c r="A786" s="11">
        <v>43896</v>
      </c>
      <c r="B786" t="s">
        <v>630</v>
      </c>
      <c r="C786" s="5">
        <v>1425</v>
      </c>
      <c r="D786" s="26" t="str">
        <f t="shared" si="12"/>
        <v/>
      </c>
      <c r="E786" t="s">
        <v>88</v>
      </c>
    </row>
    <row r="787" spans="1:5" outlineLevel="2" x14ac:dyDescent="0.35">
      <c r="A787" s="11">
        <v>43896</v>
      </c>
      <c r="B787" t="s">
        <v>630</v>
      </c>
      <c r="C787" s="5">
        <v>78653.25</v>
      </c>
      <c r="D787" s="26" t="str">
        <f t="shared" si="12"/>
        <v/>
      </c>
      <c r="E787" t="s">
        <v>88</v>
      </c>
    </row>
    <row r="788" spans="1:5" outlineLevel="2" x14ac:dyDescent="0.35">
      <c r="A788" s="11">
        <v>43896</v>
      </c>
      <c r="B788" t="s">
        <v>630</v>
      </c>
      <c r="C788" s="5">
        <v>1425</v>
      </c>
      <c r="D788" s="26" t="str">
        <f t="shared" si="12"/>
        <v/>
      </c>
      <c r="E788" t="s">
        <v>88</v>
      </c>
    </row>
    <row r="789" spans="1:5" outlineLevel="2" x14ac:dyDescent="0.35">
      <c r="A789" s="11">
        <v>43896</v>
      </c>
      <c r="B789" t="s">
        <v>630</v>
      </c>
      <c r="C789" s="5">
        <v>1425</v>
      </c>
      <c r="D789" s="26" t="str">
        <f t="shared" si="12"/>
        <v/>
      </c>
      <c r="E789" t="s">
        <v>88</v>
      </c>
    </row>
    <row r="790" spans="1:5" outlineLevel="2" x14ac:dyDescent="0.35">
      <c r="A790" s="11">
        <v>43896</v>
      </c>
      <c r="B790" t="s">
        <v>630</v>
      </c>
      <c r="C790" s="5">
        <v>1425</v>
      </c>
      <c r="D790" s="26" t="str">
        <f t="shared" si="12"/>
        <v/>
      </c>
      <c r="E790" t="s">
        <v>88</v>
      </c>
    </row>
    <row r="791" spans="1:5" outlineLevel="2" x14ac:dyDescent="0.35">
      <c r="A791" s="11">
        <v>43896</v>
      </c>
      <c r="B791" t="s">
        <v>630</v>
      </c>
      <c r="C791" s="5">
        <v>1425</v>
      </c>
      <c r="D791" s="26" t="str">
        <f t="shared" si="12"/>
        <v/>
      </c>
      <c r="E791" t="s">
        <v>88</v>
      </c>
    </row>
    <row r="792" spans="1:5" outlineLevel="1" x14ac:dyDescent="0.35">
      <c r="A792" s="24">
        <f>A791</f>
        <v>43896</v>
      </c>
      <c r="B792" s="25" t="str">
        <f>B791</f>
        <v>ACME ARCHITECTURAL HARDWARE</v>
      </c>
      <c r="C792" s="26">
        <f>SUBTOTAL(9,C752:C791)</f>
        <v>165456.16999999998</v>
      </c>
      <c r="D792" s="26" t="str">
        <f t="shared" si="12"/>
        <v>TOTAL</v>
      </c>
    </row>
    <row r="793" spans="1:5" outlineLevel="2" x14ac:dyDescent="0.35">
      <c r="A793" s="11">
        <v>43896</v>
      </c>
      <c r="B793" t="s">
        <v>173</v>
      </c>
      <c r="C793" s="5">
        <v>118.53</v>
      </c>
      <c r="D793" s="26" t="str">
        <f t="shared" si="12"/>
        <v/>
      </c>
      <c r="E793" t="s">
        <v>75</v>
      </c>
    </row>
    <row r="794" spans="1:5" outlineLevel="2" x14ac:dyDescent="0.35">
      <c r="A794" s="11">
        <v>43896</v>
      </c>
      <c r="B794" t="s">
        <v>173</v>
      </c>
      <c r="C794" s="5">
        <v>214.2</v>
      </c>
      <c r="D794" s="26" t="str">
        <f t="shared" si="12"/>
        <v/>
      </c>
      <c r="E794" t="s">
        <v>75</v>
      </c>
    </row>
    <row r="795" spans="1:5" outlineLevel="1" x14ac:dyDescent="0.35">
      <c r="A795" s="24">
        <f>A794</f>
        <v>43896</v>
      </c>
      <c r="B795" s="25" t="str">
        <f>B794</f>
        <v>ACME ARCHITECTURAL HARDWARE INC</v>
      </c>
      <c r="C795" s="26">
        <f>SUBTOTAL(9,C793:C794)</f>
        <v>332.73</v>
      </c>
      <c r="D795" s="26" t="str">
        <f t="shared" si="12"/>
        <v>TOTAL</v>
      </c>
    </row>
    <row r="796" spans="1:5" outlineLevel="2" x14ac:dyDescent="0.35">
      <c r="A796" s="11">
        <v>43896</v>
      </c>
      <c r="B796" t="s">
        <v>631</v>
      </c>
      <c r="C796" s="5">
        <v>147414.04999999999</v>
      </c>
      <c r="D796" s="26" t="str">
        <f t="shared" si="12"/>
        <v/>
      </c>
      <c r="E796" t="s">
        <v>71</v>
      </c>
    </row>
    <row r="797" spans="1:5" outlineLevel="1" x14ac:dyDescent="0.35">
      <c r="A797" s="24">
        <f>A796</f>
        <v>43896</v>
      </c>
      <c r="B797" s="25" t="str">
        <f>B796</f>
        <v>AUTOMATIC DATA PROCESSING INC</v>
      </c>
      <c r="C797" s="26">
        <f>SUBTOTAL(9,C796:C796)</f>
        <v>147414.04999999999</v>
      </c>
      <c r="D797" s="26" t="str">
        <f t="shared" si="12"/>
        <v>TOTAL</v>
      </c>
    </row>
    <row r="798" spans="1:5" outlineLevel="2" x14ac:dyDescent="0.35">
      <c r="A798" s="11">
        <v>43896</v>
      </c>
      <c r="B798" t="s">
        <v>632</v>
      </c>
      <c r="C798" s="5">
        <v>75</v>
      </c>
      <c r="D798" s="26" t="str">
        <f t="shared" si="12"/>
        <v/>
      </c>
      <c r="E798" t="s">
        <v>71</v>
      </c>
    </row>
    <row r="799" spans="1:5" outlineLevel="1" x14ac:dyDescent="0.35">
      <c r="A799" s="24">
        <f>A798</f>
        <v>43896</v>
      </c>
      <c r="B799" s="25" t="str">
        <f>B798</f>
        <v>ANTONIO AGUILAR</v>
      </c>
      <c r="C799" s="26">
        <f>SUBTOTAL(9,C798:C798)</f>
        <v>75</v>
      </c>
      <c r="D799" s="26" t="str">
        <f t="shared" si="12"/>
        <v>TOTAL</v>
      </c>
    </row>
    <row r="800" spans="1:5" outlineLevel="2" x14ac:dyDescent="0.35">
      <c r="A800" s="11">
        <v>43896</v>
      </c>
      <c r="B800" t="s">
        <v>502</v>
      </c>
      <c r="C800" s="5">
        <v>74.400000000000006</v>
      </c>
      <c r="D800" s="26" t="str">
        <f t="shared" si="12"/>
        <v/>
      </c>
      <c r="E800" t="s">
        <v>71</v>
      </c>
    </row>
    <row r="801" spans="1:5" outlineLevel="2" x14ac:dyDescent="0.35">
      <c r="A801" s="11">
        <v>43896</v>
      </c>
      <c r="B801" t="s">
        <v>502</v>
      </c>
      <c r="C801" s="5">
        <v>74.400000000000006</v>
      </c>
      <c r="D801" s="26" t="str">
        <f t="shared" si="12"/>
        <v/>
      </c>
      <c r="E801" t="s">
        <v>71</v>
      </c>
    </row>
    <row r="802" spans="1:5" outlineLevel="1" x14ac:dyDescent="0.35">
      <c r="A802" s="24">
        <f>A801</f>
        <v>43896</v>
      </c>
      <c r="B802" s="25" t="str">
        <f>B801</f>
        <v>MARISOL ALARCON</v>
      </c>
      <c r="C802" s="26">
        <f>SUBTOTAL(9,C800:C801)</f>
        <v>148.80000000000001</v>
      </c>
      <c r="D802" s="26" t="str">
        <f t="shared" si="12"/>
        <v>TOTAL</v>
      </c>
    </row>
    <row r="803" spans="1:5" outlineLevel="2" x14ac:dyDescent="0.35">
      <c r="A803" s="11">
        <v>43896</v>
      </c>
      <c r="B803" t="s">
        <v>633</v>
      </c>
      <c r="C803" s="5">
        <v>150</v>
      </c>
      <c r="D803" s="26" t="str">
        <f t="shared" si="12"/>
        <v/>
      </c>
      <c r="E803" t="s">
        <v>71</v>
      </c>
    </row>
    <row r="804" spans="1:5" outlineLevel="1" x14ac:dyDescent="0.35">
      <c r="A804" s="24">
        <f>A803</f>
        <v>43896</v>
      </c>
      <c r="B804" s="25" t="str">
        <f>B803</f>
        <v>REBEKAH ALDERFER</v>
      </c>
      <c r="C804" s="26">
        <f>SUBTOTAL(9,C803:C803)</f>
        <v>150</v>
      </c>
      <c r="D804" s="26" t="str">
        <f t="shared" si="12"/>
        <v>TOTAL</v>
      </c>
    </row>
    <row r="805" spans="1:5" outlineLevel="2" x14ac:dyDescent="0.35">
      <c r="A805" s="11">
        <v>43896</v>
      </c>
      <c r="B805" t="s">
        <v>634</v>
      </c>
      <c r="C805" s="5">
        <v>85</v>
      </c>
      <c r="D805" s="26" t="str">
        <f t="shared" si="12"/>
        <v/>
      </c>
      <c r="E805" t="s">
        <v>71</v>
      </c>
    </row>
    <row r="806" spans="1:5" outlineLevel="1" x14ac:dyDescent="0.35">
      <c r="A806" s="24">
        <f>A805</f>
        <v>43896</v>
      </c>
      <c r="B806" s="25" t="str">
        <f>B805</f>
        <v>ERIC ALEXANDER</v>
      </c>
      <c r="C806" s="26">
        <f>SUBTOTAL(9,C805:C805)</f>
        <v>85</v>
      </c>
      <c r="D806" s="26" t="str">
        <f t="shared" si="12"/>
        <v>TOTAL</v>
      </c>
    </row>
    <row r="807" spans="1:5" outlineLevel="2" x14ac:dyDescent="0.35">
      <c r="A807" s="11">
        <v>43896</v>
      </c>
      <c r="B807" t="s">
        <v>238</v>
      </c>
      <c r="C807" s="5">
        <v>3006.25</v>
      </c>
      <c r="D807" s="26" t="str">
        <f t="shared" si="12"/>
        <v/>
      </c>
      <c r="E807" t="s">
        <v>73</v>
      </c>
    </row>
    <row r="808" spans="1:5" outlineLevel="2" x14ac:dyDescent="0.35">
      <c r="A808" s="11">
        <v>43896</v>
      </c>
      <c r="B808" t="s">
        <v>238</v>
      </c>
      <c r="C808" s="5">
        <v>312</v>
      </c>
      <c r="D808" s="26" t="str">
        <f t="shared" si="12"/>
        <v/>
      </c>
      <c r="E808" t="s">
        <v>73</v>
      </c>
    </row>
    <row r="809" spans="1:5" outlineLevel="1" x14ac:dyDescent="0.35">
      <c r="A809" s="24">
        <f>A808</f>
        <v>43896</v>
      </c>
      <c r="B809" s="25" t="str">
        <f>B808</f>
        <v>ALL OUT GRAPHICS LLC</v>
      </c>
      <c r="C809" s="26">
        <f>SUBTOTAL(9,C807:C808)</f>
        <v>3318.25</v>
      </c>
      <c r="D809" s="26" t="str">
        <f t="shared" si="12"/>
        <v>TOTAL</v>
      </c>
    </row>
    <row r="810" spans="1:5" outlineLevel="2" x14ac:dyDescent="0.35">
      <c r="A810" s="11">
        <v>43896</v>
      </c>
      <c r="B810" t="s">
        <v>635</v>
      </c>
      <c r="C810" s="5">
        <v>1923.47</v>
      </c>
      <c r="D810" s="26" t="str">
        <f t="shared" si="12"/>
        <v/>
      </c>
      <c r="E810" t="s">
        <v>75</v>
      </c>
    </row>
    <row r="811" spans="1:5" outlineLevel="2" x14ac:dyDescent="0.35">
      <c r="A811" s="11">
        <v>43896</v>
      </c>
      <c r="B811" t="s">
        <v>635</v>
      </c>
      <c r="C811" s="5">
        <v>134</v>
      </c>
      <c r="D811" s="26" t="str">
        <f t="shared" si="12"/>
        <v/>
      </c>
      <c r="E811" t="s">
        <v>75</v>
      </c>
    </row>
    <row r="812" spans="1:5" outlineLevel="2" x14ac:dyDescent="0.35">
      <c r="A812" s="11">
        <v>43896</v>
      </c>
      <c r="B812" t="s">
        <v>635</v>
      </c>
      <c r="C812" s="5">
        <v>290.23</v>
      </c>
      <c r="D812" s="26" t="str">
        <f t="shared" si="12"/>
        <v/>
      </c>
      <c r="E812" t="s">
        <v>75</v>
      </c>
    </row>
    <row r="813" spans="1:5" outlineLevel="2" x14ac:dyDescent="0.35">
      <c r="A813" s="11">
        <v>43896</v>
      </c>
      <c r="B813" t="s">
        <v>635</v>
      </c>
      <c r="C813" s="5">
        <v>115.33</v>
      </c>
      <c r="D813" s="26" t="str">
        <f t="shared" si="12"/>
        <v/>
      </c>
      <c r="E813" t="s">
        <v>75</v>
      </c>
    </row>
    <row r="814" spans="1:5" outlineLevel="2" x14ac:dyDescent="0.35">
      <c r="A814" s="11">
        <v>43896</v>
      </c>
      <c r="B814" t="s">
        <v>635</v>
      </c>
      <c r="C814" s="5">
        <v>279.68</v>
      </c>
      <c r="D814" s="26" t="str">
        <f t="shared" si="12"/>
        <v/>
      </c>
      <c r="E814" t="s">
        <v>75</v>
      </c>
    </row>
    <row r="815" spans="1:5" outlineLevel="2" x14ac:dyDescent="0.35">
      <c r="A815" s="11">
        <v>43896</v>
      </c>
      <c r="B815" t="s">
        <v>635</v>
      </c>
      <c r="C815" s="5">
        <v>1011.41</v>
      </c>
      <c r="D815" s="26" t="str">
        <f t="shared" si="12"/>
        <v/>
      </c>
      <c r="E815" t="s">
        <v>75</v>
      </c>
    </row>
    <row r="816" spans="1:5" outlineLevel="1" x14ac:dyDescent="0.35">
      <c r="A816" s="24">
        <f>A815</f>
        <v>43896</v>
      </c>
      <c r="B816" s="25" t="str">
        <f>B815</f>
        <v>ALLPOINTS FOODSERVICE PARTS &amp; SUPPLIES INC</v>
      </c>
      <c r="C816" s="26">
        <f>SUBTOTAL(9,C810:C815)</f>
        <v>3754.12</v>
      </c>
      <c r="D816" s="26" t="str">
        <f t="shared" si="12"/>
        <v>TOTAL</v>
      </c>
    </row>
    <row r="817" spans="1:5" outlineLevel="2" x14ac:dyDescent="0.35">
      <c r="A817" s="11">
        <v>43896</v>
      </c>
      <c r="B817" t="s">
        <v>636</v>
      </c>
      <c r="C817" s="5">
        <v>95</v>
      </c>
      <c r="D817" s="26" t="str">
        <f t="shared" si="12"/>
        <v/>
      </c>
      <c r="E817" t="s">
        <v>71</v>
      </c>
    </row>
    <row r="818" spans="1:5" outlineLevel="1" x14ac:dyDescent="0.35">
      <c r="A818" s="24">
        <f>A817</f>
        <v>43896</v>
      </c>
      <c r="B818" s="25" t="str">
        <f>B817</f>
        <v>TAMER ALTAHRAWI</v>
      </c>
      <c r="C818" s="26">
        <f>SUBTOTAL(9,C817:C817)</f>
        <v>95</v>
      </c>
      <c r="D818" s="26" t="str">
        <f t="shared" si="12"/>
        <v>TOTAL</v>
      </c>
    </row>
    <row r="819" spans="1:5" outlineLevel="2" x14ac:dyDescent="0.35">
      <c r="A819" s="11">
        <v>43896</v>
      </c>
      <c r="B819" t="s">
        <v>637</v>
      </c>
      <c r="C819" s="5">
        <v>145</v>
      </c>
      <c r="D819" s="26" t="str">
        <f t="shared" si="12"/>
        <v/>
      </c>
      <c r="E819" t="s">
        <v>71</v>
      </c>
    </row>
    <row r="820" spans="1:5" outlineLevel="1" x14ac:dyDescent="0.35">
      <c r="A820" s="24">
        <f>A819</f>
        <v>43896</v>
      </c>
      <c r="B820" s="25" t="str">
        <f>B819</f>
        <v>LEONARD AMAYA</v>
      </c>
      <c r="C820" s="26">
        <f>SUBTOTAL(9,C819:C819)</f>
        <v>145</v>
      </c>
      <c r="D820" s="26" t="str">
        <f t="shared" si="12"/>
        <v>TOTAL</v>
      </c>
    </row>
    <row r="821" spans="1:5" outlineLevel="2" x14ac:dyDescent="0.35">
      <c r="A821" s="11">
        <v>43896</v>
      </c>
      <c r="B821" t="s">
        <v>129</v>
      </c>
      <c r="C821" s="5">
        <v>166.8</v>
      </c>
      <c r="D821" s="26" t="str">
        <f t="shared" si="12"/>
        <v/>
      </c>
      <c r="E821" t="s">
        <v>73</v>
      </c>
    </row>
    <row r="822" spans="1:5" outlineLevel="2" x14ac:dyDescent="0.35">
      <c r="A822" s="11">
        <v>43896</v>
      </c>
      <c r="B822" t="s">
        <v>129</v>
      </c>
      <c r="C822" s="5">
        <v>82.42</v>
      </c>
      <c r="D822" s="26" t="str">
        <f t="shared" si="12"/>
        <v/>
      </c>
      <c r="E822" t="s">
        <v>73</v>
      </c>
    </row>
    <row r="823" spans="1:5" outlineLevel="2" x14ac:dyDescent="0.35">
      <c r="A823" s="11">
        <v>43896</v>
      </c>
      <c r="B823" t="s">
        <v>129</v>
      </c>
      <c r="C823" s="5">
        <v>940.81</v>
      </c>
      <c r="D823" s="26" t="str">
        <f t="shared" si="12"/>
        <v/>
      </c>
      <c r="E823" t="s">
        <v>73</v>
      </c>
    </row>
    <row r="824" spans="1:5" outlineLevel="2" x14ac:dyDescent="0.35">
      <c r="A824" s="11">
        <v>43896</v>
      </c>
      <c r="B824" t="s">
        <v>129</v>
      </c>
      <c r="C824" s="5">
        <v>41.12</v>
      </c>
      <c r="D824" s="26" t="str">
        <f t="shared" si="12"/>
        <v/>
      </c>
      <c r="E824" t="s">
        <v>73</v>
      </c>
    </row>
    <row r="825" spans="1:5" outlineLevel="2" x14ac:dyDescent="0.35">
      <c r="A825" s="11">
        <v>43896</v>
      </c>
      <c r="B825" t="s">
        <v>129</v>
      </c>
      <c r="C825" s="5">
        <v>205.94</v>
      </c>
      <c r="D825" s="26" t="str">
        <f t="shared" si="12"/>
        <v/>
      </c>
      <c r="E825" t="s">
        <v>73</v>
      </c>
    </row>
    <row r="826" spans="1:5" outlineLevel="2" x14ac:dyDescent="0.35">
      <c r="A826" s="11">
        <v>43896</v>
      </c>
      <c r="B826" t="s">
        <v>129</v>
      </c>
      <c r="C826" s="5">
        <v>432.98</v>
      </c>
      <c r="D826" s="26" t="str">
        <f t="shared" si="12"/>
        <v/>
      </c>
      <c r="E826" t="s">
        <v>73</v>
      </c>
    </row>
    <row r="827" spans="1:5" outlineLevel="2" x14ac:dyDescent="0.35">
      <c r="A827" s="11">
        <v>43896</v>
      </c>
      <c r="B827" t="s">
        <v>129</v>
      </c>
      <c r="C827" s="5">
        <v>5.87</v>
      </c>
      <c r="D827" s="26" t="str">
        <f t="shared" si="12"/>
        <v/>
      </c>
      <c r="E827" t="s">
        <v>73</v>
      </c>
    </row>
    <row r="828" spans="1:5" outlineLevel="2" x14ac:dyDescent="0.35">
      <c r="A828" s="11">
        <v>43896</v>
      </c>
      <c r="B828" t="s">
        <v>129</v>
      </c>
      <c r="C828" s="5">
        <v>42.99</v>
      </c>
      <c r="D828" s="26" t="str">
        <f t="shared" si="12"/>
        <v/>
      </c>
      <c r="E828" t="s">
        <v>73</v>
      </c>
    </row>
    <row r="829" spans="1:5" outlineLevel="2" x14ac:dyDescent="0.35">
      <c r="A829" s="11">
        <v>43896</v>
      </c>
      <c r="B829" t="s">
        <v>129</v>
      </c>
      <c r="C829" s="5">
        <v>135.66</v>
      </c>
      <c r="D829" s="26" t="str">
        <f t="shared" si="12"/>
        <v/>
      </c>
      <c r="E829" t="s">
        <v>73</v>
      </c>
    </row>
    <row r="830" spans="1:5" outlineLevel="2" x14ac:dyDescent="0.35">
      <c r="A830" s="11">
        <v>43896</v>
      </c>
      <c r="B830" t="s">
        <v>129</v>
      </c>
      <c r="C830" s="5">
        <v>27.44</v>
      </c>
      <c r="D830" s="26" t="str">
        <f t="shared" si="12"/>
        <v/>
      </c>
      <c r="E830" t="s">
        <v>73</v>
      </c>
    </row>
    <row r="831" spans="1:5" outlineLevel="2" x14ac:dyDescent="0.35">
      <c r="A831" s="11">
        <v>43896</v>
      </c>
      <c r="B831" t="s">
        <v>129</v>
      </c>
      <c r="C831" s="5">
        <v>258.19</v>
      </c>
      <c r="D831" s="26" t="str">
        <f t="shared" si="12"/>
        <v/>
      </c>
      <c r="E831" t="s">
        <v>73</v>
      </c>
    </row>
    <row r="832" spans="1:5" outlineLevel="2" x14ac:dyDescent="0.35">
      <c r="A832" s="11">
        <v>43896</v>
      </c>
      <c r="B832" t="s">
        <v>129</v>
      </c>
      <c r="C832" s="5">
        <v>52.98</v>
      </c>
      <c r="D832" s="26" t="str">
        <f t="shared" ref="D832:D895" si="13">IF(E832="","TOTAL","")</f>
        <v/>
      </c>
      <c r="E832" t="s">
        <v>73</v>
      </c>
    </row>
    <row r="833" spans="1:5" outlineLevel="2" x14ac:dyDescent="0.35">
      <c r="A833" s="11">
        <v>43896</v>
      </c>
      <c r="B833" t="s">
        <v>129</v>
      </c>
      <c r="C833" s="5">
        <v>60.94</v>
      </c>
      <c r="D833" s="26" t="str">
        <f t="shared" si="13"/>
        <v/>
      </c>
      <c r="E833" t="s">
        <v>73</v>
      </c>
    </row>
    <row r="834" spans="1:5" outlineLevel="2" x14ac:dyDescent="0.35">
      <c r="A834" s="11">
        <v>43896</v>
      </c>
      <c r="B834" t="s">
        <v>129</v>
      </c>
      <c r="C834" s="5">
        <v>12.99</v>
      </c>
      <c r="D834" s="26" t="str">
        <f t="shared" si="13"/>
        <v/>
      </c>
      <c r="E834" t="s">
        <v>73</v>
      </c>
    </row>
    <row r="835" spans="1:5" outlineLevel="2" x14ac:dyDescent="0.35">
      <c r="A835" s="11">
        <v>43896</v>
      </c>
      <c r="B835" t="s">
        <v>129</v>
      </c>
      <c r="C835" s="5">
        <v>36.659999999999997</v>
      </c>
      <c r="D835" s="26" t="str">
        <f t="shared" si="13"/>
        <v/>
      </c>
      <c r="E835" t="s">
        <v>73</v>
      </c>
    </row>
    <row r="836" spans="1:5" outlineLevel="2" x14ac:dyDescent="0.35">
      <c r="A836" s="11">
        <v>43896</v>
      </c>
      <c r="B836" t="s">
        <v>129</v>
      </c>
      <c r="C836" s="5">
        <v>125.92</v>
      </c>
      <c r="D836" s="26" t="str">
        <f t="shared" si="13"/>
        <v/>
      </c>
      <c r="E836" t="s">
        <v>73</v>
      </c>
    </row>
    <row r="837" spans="1:5" outlineLevel="2" x14ac:dyDescent="0.35">
      <c r="A837" s="11">
        <v>43896</v>
      </c>
      <c r="B837" t="s">
        <v>129</v>
      </c>
      <c r="C837" s="5">
        <v>174.91</v>
      </c>
      <c r="D837" s="26" t="str">
        <f t="shared" si="13"/>
        <v/>
      </c>
      <c r="E837" t="s">
        <v>73</v>
      </c>
    </row>
    <row r="838" spans="1:5" outlineLevel="2" x14ac:dyDescent="0.35">
      <c r="A838" s="11">
        <v>43896</v>
      </c>
      <c r="B838" t="s">
        <v>129</v>
      </c>
      <c r="C838" s="5">
        <v>70.849999999999994</v>
      </c>
      <c r="D838" s="26" t="str">
        <f t="shared" si="13"/>
        <v/>
      </c>
      <c r="E838" t="s">
        <v>73</v>
      </c>
    </row>
    <row r="839" spans="1:5" outlineLevel="2" x14ac:dyDescent="0.35">
      <c r="A839" s="11">
        <v>43896</v>
      </c>
      <c r="B839" t="s">
        <v>129</v>
      </c>
      <c r="C839" s="5">
        <v>57.06</v>
      </c>
      <c r="D839" s="26" t="str">
        <f t="shared" si="13"/>
        <v/>
      </c>
      <c r="E839" t="s">
        <v>73</v>
      </c>
    </row>
    <row r="840" spans="1:5" outlineLevel="2" x14ac:dyDescent="0.35">
      <c r="A840" s="11">
        <v>43896</v>
      </c>
      <c r="B840" t="s">
        <v>129</v>
      </c>
      <c r="C840" s="5">
        <v>34.950000000000003</v>
      </c>
      <c r="D840" s="26" t="str">
        <f t="shared" si="13"/>
        <v/>
      </c>
      <c r="E840" t="s">
        <v>73</v>
      </c>
    </row>
    <row r="841" spans="1:5" outlineLevel="2" x14ac:dyDescent="0.35">
      <c r="A841" s="11">
        <v>43896</v>
      </c>
      <c r="B841" t="s">
        <v>129</v>
      </c>
      <c r="C841" s="5">
        <v>379.81</v>
      </c>
      <c r="D841" s="26" t="str">
        <f t="shared" si="13"/>
        <v/>
      </c>
      <c r="E841" t="s">
        <v>85</v>
      </c>
    </row>
    <row r="842" spans="1:5" outlineLevel="2" x14ac:dyDescent="0.35">
      <c r="A842" s="11">
        <v>43896</v>
      </c>
      <c r="B842" t="s">
        <v>129</v>
      </c>
      <c r="C842" s="5">
        <v>35.81</v>
      </c>
      <c r="D842" s="26" t="str">
        <f t="shared" si="13"/>
        <v/>
      </c>
      <c r="E842" t="s">
        <v>73</v>
      </c>
    </row>
    <row r="843" spans="1:5" outlineLevel="2" x14ac:dyDescent="0.35">
      <c r="A843" s="11">
        <v>43896</v>
      </c>
      <c r="B843" t="s">
        <v>129</v>
      </c>
      <c r="C843" s="5">
        <v>53.28</v>
      </c>
      <c r="D843" s="26" t="str">
        <f t="shared" si="13"/>
        <v/>
      </c>
      <c r="E843" t="s">
        <v>73</v>
      </c>
    </row>
    <row r="844" spans="1:5" outlineLevel="2" x14ac:dyDescent="0.35">
      <c r="A844" s="11">
        <v>43896</v>
      </c>
      <c r="B844" t="s">
        <v>129</v>
      </c>
      <c r="C844" s="5">
        <v>17.760000000000002</v>
      </c>
      <c r="D844" s="26" t="str">
        <f t="shared" si="13"/>
        <v/>
      </c>
      <c r="E844" t="s">
        <v>73</v>
      </c>
    </row>
    <row r="845" spans="1:5" outlineLevel="2" x14ac:dyDescent="0.35">
      <c r="A845" s="11">
        <v>43896</v>
      </c>
      <c r="B845" t="s">
        <v>129</v>
      </c>
      <c r="C845" s="5">
        <v>42.99</v>
      </c>
      <c r="D845" s="26" t="str">
        <f t="shared" si="13"/>
        <v/>
      </c>
      <c r="E845" t="s">
        <v>73</v>
      </c>
    </row>
    <row r="846" spans="1:5" outlineLevel="2" x14ac:dyDescent="0.35">
      <c r="A846" s="11">
        <v>43896</v>
      </c>
      <c r="B846" t="s">
        <v>129</v>
      </c>
      <c r="C846" s="5">
        <v>127.38</v>
      </c>
      <c r="D846" s="26" t="str">
        <f t="shared" si="13"/>
        <v/>
      </c>
      <c r="E846" t="s">
        <v>73</v>
      </c>
    </row>
    <row r="847" spans="1:5" outlineLevel="2" x14ac:dyDescent="0.35">
      <c r="A847" s="11">
        <v>43896</v>
      </c>
      <c r="B847" t="s">
        <v>129</v>
      </c>
      <c r="C847" s="5">
        <v>231.97</v>
      </c>
      <c r="D847" s="26" t="str">
        <f t="shared" si="13"/>
        <v/>
      </c>
      <c r="E847" t="s">
        <v>83</v>
      </c>
    </row>
    <row r="848" spans="1:5" outlineLevel="2" x14ac:dyDescent="0.35">
      <c r="A848" s="11">
        <v>43896</v>
      </c>
      <c r="B848" t="s">
        <v>129</v>
      </c>
      <c r="C848" s="5">
        <v>40.770000000000003</v>
      </c>
      <c r="D848" s="26" t="str">
        <f t="shared" si="13"/>
        <v/>
      </c>
      <c r="E848" t="s">
        <v>73</v>
      </c>
    </row>
    <row r="849" spans="1:5" outlineLevel="2" x14ac:dyDescent="0.35">
      <c r="A849" s="11">
        <v>43896</v>
      </c>
      <c r="B849" t="s">
        <v>129</v>
      </c>
      <c r="C849" s="5">
        <v>46.52</v>
      </c>
      <c r="D849" s="26" t="str">
        <f t="shared" si="13"/>
        <v/>
      </c>
      <c r="E849" t="s">
        <v>73</v>
      </c>
    </row>
    <row r="850" spans="1:5" outlineLevel="2" x14ac:dyDescent="0.35">
      <c r="A850" s="11">
        <v>43896</v>
      </c>
      <c r="B850" t="s">
        <v>129</v>
      </c>
      <c r="C850" s="5">
        <v>265.76</v>
      </c>
      <c r="D850" s="26" t="str">
        <f t="shared" si="13"/>
        <v/>
      </c>
      <c r="E850" t="s">
        <v>73</v>
      </c>
    </row>
    <row r="851" spans="1:5" outlineLevel="2" x14ac:dyDescent="0.35">
      <c r="A851" s="11">
        <v>43896</v>
      </c>
      <c r="B851" t="s">
        <v>129</v>
      </c>
      <c r="C851" s="5">
        <v>16.989999999999998</v>
      </c>
      <c r="D851" s="26" t="str">
        <f t="shared" si="13"/>
        <v/>
      </c>
      <c r="E851" t="s">
        <v>73</v>
      </c>
    </row>
    <row r="852" spans="1:5" outlineLevel="2" x14ac:dyDescent="0.35">
      <c r="A852" s="11">
        <v>43896</v>
      </c>
      <c r="B852" t="s">
        <v>129</v>
      </c>
      <c r="C852" s="5">
        <v>15.98</v>
      </c>
      <c r="D852" s="26" t="str">
        <f t="shared" si="13"/>
        <v/>
      </c>
      <c r="E852" t="s">
        <v>73</v>
      </c>
    </row>
    <row r="853" spans="1:5" outlineLevel="2" x14ac:dyDescent="0.35">
      <c r="A853" s="11">
        <v>43896</v>
      </c>
      <c r="B853" t="s">
        <v>129</v>
      </c>
      <c r="C853" s="5">
        <v>661.23</v>
      </c>
      <c r="D853" s="26" t="str">
        <f t="shared" si="13"/>
        <v/>
      </c>
      <c r="E853" t="s">
        <v>74</v>
      </c>
    </row>
    <row r="854" spans="1:5" outlineLevel="2" x14ac:dyDescent="0.35">
      <c r="A854" s="11">
        <v>43896</v>
      </c>
      <c r="B854" t="s">
        <v>129</v>
      </c>
      <c r="C854" s="5">
        <v>308.87</v>
      </c>
      <c r="D854" s="26" t="str">
        <f t="shared" si="13"/>
        <v/>
      </c>
      <c r="E854" t="s">
        <v>73</v>
      </c>
    </row>
    <row r="855" spans="1:5" outlineLevel="2" x14ac:dyDescent="0.35">
      <c r="A855" s="11">
        <v>43896</v>
      </c>
      <c r="B855" t="s">
        <v>129</v>
      </c>
      <c r="C855" s="5">
        <v>49.94</v>
      </c>
      <c r="D855" s="26" t="str">
        <f t="shared" si="13"/>
        <v/>
      </c>
      <c r="E855" t="s">
        <v>73</v>
      </c>
    </row>
    <row r="856" spans="1:5" outlineLevel="2" x14ac:dyDescent="0.35">
      <c r="A856" s="11">
        <v>43896</v>
      </c>
      <c r="B856" t="s">
        <v>129</v>
      </c>
      <c r="C856" s="5">
        <v>10.5</v>
      </c>
      <c r="D856" s="26" t="str">
        <f t="shared" si="13"/>
        <v/>
      </c>
      <c r="E856" t="s">
        <v>73</v>
      </c>
    </row>
    <row r="857" spans="1:5" outlineLevel="2" x14ac:dyDescent="0.35">
      <c r="A857" s="11">
        <v>43896</v>
      </c>
      <c r="B857" t="s">
        <v>129</v>
      </c>
      <c r="C857" s="5">
        <v>67.86</v>
      </c>
      <c r="D857" s="26" t="str">
        <f t="shared" si="13"/>
        <v/>
      </c>
      <c r="E857" t="s">
        <v>73</v>
      </c>
    </row>
    <row r="858" spans="1:5" outlineLevel="2" x14ac:dyDescent="0.35">
      <c r="A858" s="11">
        <v>43896</v>
      </c>
      <c r="B858" t="s">
        <v>129</v>
      </c>
      <c r="C858" s="5">
        <v>16.899999999999999</v>
      </c>
      <c r="D858" s="26" t="str">
        <f t="shared" si="13"/>
        <v/>
      </c>
      <c r="E858" t="s">
        <v>73</v>
      </c>
    </row>
    <row r="859" spans="1:5" outlineLevel="2" x14ac:dyDescent="0.35">
      <c r="A859" s="11">
        <v>43896</v>
      </c>
      <c r="B859" t="s">
        <v>129</v>
      </c>
      <c r="C859" s="5">
        <v>248.83</v>
      </c>
      <c r="D859" s="26" t="str">
        <f t="shared" si="13"/>
        <v/>
      </c>
      <c r="E859" t="s">
        <v>283</v>
      </c>
    </row>
    <row r="860" spans="1:5" outlineLevel="2" x14ac:dyDescent="0.35">
      <c r="A860" s="11">
        <v>43896</v>
      </c>
      <c r="B860" t="s">
        <v>129</v>
      </c>
      <c r="C860" s="5">
        <v>35.97</v>
      </c>
      <c r="D860" s="26" t="str">
        <f t="shared" si="13"/>
        <v/>
      </c>
      <c r="E860" t="s">
        <v>73</v>
      </c>
    </row>
    <row r="861" spans="1:5" outlineLevel="2" x14ac:dyDescent="0.35">
      <c r="A861" s="11">
        <v>43896</v>
      </c>
      <c r="B861" t="s">
        <v>129</v>
      </c>
      <c r="C861" s="5">
        <v>95.92</v>
      </c>
      <c r="D861" s="26" t="str">
        <f t="shared" si="13"/>
        <v/>
      </c>
      <c r="E861" t="s">
        <v>73</v>
      </c>
    </row>
    <row r="862" spans="1:5" outlineLevel="2" x14ac:dyDescent="0.35">
      <c r="A862" s="11">
        <v>43896</v>
      </c>
      <c r="B862" t="s">
        <v>129</v>
      </c>
      <c r="C862" s="5">
        <v>14.98</v>
      </c>
      <c r="D862" s="26" t="str">
        <f t="shared" si="13"/>
        <v/>
      </c>
      <c r="E862" t="s">
        <v>73</v>
      </c>
    </row>
    <row r="863" spans="1:5" outlineLevel="2" x14ac:dyDescent="0.35">
      <c r="A863" s="11">
        <v>43896</v>
      </c>
      <c r="B863" t="s">
        <v>129</v>
      </c>
      <c r="C863" s="5">
        <v>27</v>
      </c>
      <c r="D863" s="26" t="str">
        <f t="shared" si="13"/>
        <v/>
      </c>
      <c r="E863" t="s">
        <v>73</v>
      </c>
    </row>
    <row r="864" spans="1:5" outlineLevel="2" x14ac:dyDescent="0.35">
      <c r="A864" s="11">
        <v>43896</v>
      </c>
      <c r="B864" t="s">
        <v>129</v>
      </c>
      <c r="C864" s="5">
        <v>17.98</v>
      </c>
      <c r="D864" s="26" t="str">
        <f t="shared" si="13"/>
        <v/>
      </c>
      <c r="E864" t="s">
        <v>73</v>
      </c>
    </row>
    <row r="865" spans="1:5" outlineLevel="2" x14ac:dyDescent="0.35">
      <c r="A865" s="11">
        <v>43896</v>
      </c>
      <c r="B865" t="s">
        <v>129</v>
      </c>
      <c r="C865" s="5">
        <v>14.58</v>
      </c>
      <c r="D865" s="26" t="str">
        <f t="shared" si="13"/>
        <v/>
      </c>
      <c r="E865" t="s">
        <v>73</v>
      </c>
    </row>
    <row r="866" spans="1:5" outlineLevel="2" x14ac:dyDescent="0.35">
      <c r="A866" s="11">
        <v>43896</v>
      </c>
      <c r="B866" t="s">
        <v>129</v>
      </c>
      <c r="C866" s="5">
        <v>18.45</v>
      </c>
      <c r="D866" s="26" t="str">
        <f t="shared" si="13"/>
        <v/>
      </c>
      <c r="E866" t="s">
        <v>73</v>
      </c>
    </row>
    <row r="867" spans="1:5" outlineLevel="2" x14ac:dyDescent="0.35">
      <c r="A867" s="11">
        <v>43896</v>
      </c>
      <c r="B867" t="s">
        <v>129</v>
      </c>
      <c r="C867" s="5">
        <v>15.47</v>
      </c>
      <c r="D867" s="26" t="str">
        <f t="shared" si="13"/>
        <v/>
      </c>
      <c r="E867" t="s">
        <v>73</v>
      </c>
    </row>
    <row r="868" spans="1:5" outlineLevel="2" x14ac:dyDescent="0.35">
      <c r="A868" s="11">
        <v>43896</v>
      </c>
      <c r="B868" t="s">
        <v>129</v>
      </c>
      <c r="C868" s="5">
        <v>863.69</v>
      </c>
      <c r="D868" s="26" t="str">
        <f t="shared" si="13"/>
        <v/>
      </c>
      <c r="E868" t="s">
        <v>73</v>
      </c>
    </row>
    <row r="869" spans="1:5" outlineLevel="2" x14ac:dyDescent="0.35">
      <c r="A869" s="11">
        <v>43896</v>
      </c>
      <c r="B869" t="s">
        <v>129</v>
      </c>
      <c r="C869" s="5">
        <v>180.29</v>
      </c>
      <c r="D869" s="26" t="str">
        <f t="shared" si="13"/>
        <v/>
      </c>
      <c r="E869" t="s">
        <v>73</v>
      </c>
    </row>
    <row r="870" spans="1:5" outlineLevel="2" x14ac:dyDescent="0.35">
      <c r="A870" s="11">
        <v>43896</v>
      </c>
      <c r="B870" t="s">
        <v>129</v>
      </c>
      <c r="C870" s="5">
        <v>29.99</v>
      </c>
      <c r="D870" s="26" t="str">
        <f t="shared" si="13"/>
        <v/>
      </c>
      <c r="E870" t="s">
        <v>73</v>
      </c>
    </row>
    <row r="871" spans="1:5" outlineLevel="2" x14ac:dyDescent="0.35">
      <c r="A871" s="11">
        <v>43896</v>
      </c>
      <c r="B871" t="s">
        <v>129</v>
      </c>
      <c r="C871" s="5">
        <v>99.92</v>
      </c>
      <c r="D871" s="26" t="str">
        <f t="shared" si="13"/>
        <v/>
      </c>
      <c r="E871" t="s">
        <v>73</v>
      </c>
    </row>
    <row r="872" spans="1:5" outlineLevel="2" x14ac:dyDescent="0.35">
      <c r="A872" s="11">
        <v>43896</v>
      </c>
      <c r="B872" t="s">
        <v>129</v>
      </c>
      <c r="C872" s="5">
        <v>47.95</v>
      </c>
      <c r="D872" s="26" t="str">
        <f t="shared" si="13"/>
        <v/>
      </c>
      <c r="E872" t="s">
        <v>73</v>
      </c>
    </row>
    <row r="873" spans="1:5" outlineLevel="2" x14ac:dyDescent="0.35">
      <c r="A873" s="11">
        <v>43896</v>
      </c>
      <c r="B873" t="s">
        <v>129</v>
      </c>
      <c r="C873" s="5">
        <v>21.98</v>
      </c>
      <c r="D873" s="26" t="str">
        <f t="shared" si="13"/>
        <v/>
      </c>
      <c r="E873" t="s">
        <v>73</v>
      </c>
    </row>
    <row r="874" spans="1:5" outlineLevel="2" x14ac:dyDescent="0.35">
      <c r="A874" s="11">
        <v>43896</v>
      </c>
      <c r="B874" t="s">
        <v>129</v>
      </c>
      <c r="C874" s="5">
        <v>3499</v>
      </c>
      <c r="D874" s="26" t="str">
        <f t="shared" si="13"/>
        <v/>
      </c>
      <c r="E874" t="s">
        <v>77</v>
      </c>
    </row>
    <row r="875" spans="1:5" outlineLevel="2" x14ac:dyDescent="0.35">
      <c r="A875" s="11">
        <v>43896</v>
      </c>
      <c r="B875" t="s">
        <v>129</v>
      </c>
      <c r="C875" s="5">
        <v>13.26</v>
      </c>
      <c r="D875" s="26" t="str">
        <f t="shared" si="13"/>
        <v/>
      </c>
      <c r="E875" t="s">
        <v>73</v>
      </c>
    </row>
    <row r="876" spans="1:5" outlineLevel="2" x14ac:dyDescent="0.35">
      <c r="A876" s="11">
        <v>43896</v>
      </c>
      <c r="B876" t="s">
        <v>129</v>
      </c>
      <c r="C876" s="5">
        <v>232.8</v>
      </c>
      <c r="D876" s="26" t="str">
        <f t="shared" si="13"/>
        <v/>
      </c>
      <c r="E876" t="s">
        <v>73</v>
      </c>
    </row>
    <row r="877" spans="1:5" outlineLevel="2" x14ac:dyDescent="0.35">
      <c r="A877" s="11">
        <v>43896</v>
      </c>
      <c r="B877" t="s">
        <v>129</v>
      </c>
      <c r="C877" s="5">
        <v>19.59</v>
      </c>
      <c r="D877" s="26" t="str">
        <f t="shared" si="13"/>
        <v/>
      </c>
      <c r="E877" t="s">
        <v>73</v>
      </c>
    </row>
    <row r="878" spans="1:5" outlineLevel="2" x14ac:dyDescent="0.35">
      <c r="A878" s="11">
        <v>43896</v>
      </c>
      <c r="B878" t="s">
        <v>129</v>
      </c>
      <c r="C878" s="5">
        <v>13.88</v>
      </c>
      <c r="D878" s="26" t="str">
        <f t="shared" si="13"/>
        <v/>
      </c>
      <c r="E878" t="s">
        <v>73</v>
      </c>
    </row>
    <row r="879" spans="1:5" outlineLevel="2" x14ac:dyDescent="0.35">
      <c r="A879" s="11">
        <v>43896</v>
      </c>
      <c r="B879" t="s">
        <v>129</v>
      </c>
      <c r="C879" s="5">
        <v>95.56</v>
      </c>
      <c r="D879" s="26" t="str">
        <f t="shared" si="13"/>
        <v/>
      </c>
      <c r="E879" t="s">
        <v>73</v>
      </c>
    </row>
    <row r="880" spans="1:5" outlineLevel="2" x14ac:dyDescent="0.35">
      <c r="A880" s="11">
        <v>43896</v>
      </c>
      <c r="B880" t="s">
        <v>129</v>
      </c>
      <c r="C880" s="5">
        <v>35.67</v>
      </c>
      <c r="D880" s="26" t="str">
        <f t="shared" si="13"/>
        <v/>
      </c>
      <c r="E880" t="s">
        <v>73</v>
      </c>
    </row>
    <row r="881" spans="1:5" outlineLevel="2" x14ac:dyDescent="0.35">
      <c r="A881" s="11">
        <v>43896</v>
      </c>
      <c r="B881" t="s">
        <v>129</v>
      </c>
      <c r="C881" s="5">
        <v>7.99</v>
      </c>
      <c r="D881" s="26" t="str">
        <f t="shared" si="13"/>
        <v/>
      </c>
      <c r="E881" t="s">
        <v>73</v>
      </c>
    </row>
    <row r="882" spans="1:5" outlineLevel="2" x14ac:dyDescent="0.35">
      <c r="A882" s="11">
        <v>43896</v>
      </c>
      <c r="B882" t="s">
        <v>129</v>
      </c>
      <c r="C882" s="5">
        <v>14.63</v>
      </c>
      <c r="D882" s="26" t="str">
        <f t="shared" si="13"/>
        <v/>
      </c>
      <c r="E882" t="s">
        <v>73</v>
      </c>
    </row>
    <row r="883" spans="1:5" outlineLevel="2" x14ac:dyDescent="0.35">
      <c r="A883" s="11">
        <v>43896</v>
      </c>
      <c r="B883" t="s">
        <v>129</v>
      </c>
      <c r="C883" s="5">
        <v>13.99</v>
      </c>
      <c r="D883" s="26" t="str">
        <f t="shared" si="13"/>
        <v/>
      </c>
      <c r="E883" t="s">
        <v>73</v>
      </c>
    </row>
    <row r="884" spans="1:5" outlineLevel="2" x14ac:dyDescent="0.35">
      <c r="A884" s="11">
        <v>43896</v>
      </c>
      <c r="B884" t="s">
        <v>129</v>
      </c>
      <c r="C884" s="5">
        <v>14.99</v>
      </c>
      <c r="D884" s="26" t="str">
        <f t="shared" si="13"/>
        <v/>
      </c>
      <c r="E884" t="s">
        <v>73</v>
      </c>
    </row>
    <row r="885" spans="1:5" outlineLevel="2" x14ac:dyDescent="0.35">
      <c r="A885" s="11">
        <v>43896</v>
      </c>
      <c r="B885" t="s">
        <v>129</v>
      </c>
      <c r="C885" s="5">
        <v>13.88</v>
      </c>
      <c r="D885" s="26" t="str">
        <f t="shared" si="13"/>
        <v/>
      </c>
      <c r="E885" t="s">
        <v>73</v>
      </c>
    </row>
    <row r="886" spans="1:5" outlineLevel="2" x14ac:dyDescent="0.35">
      <c r="A886" s="11">
        <v>43896</v>
      </c>
      <c r="B886" t="s">
        <v>129</v>
      </c>
      <c r="C886" s="5">
        <v>13.98</v>
      </c>
      <c r="D886" s="26" t="str">
        <f t="shared" si="13"/>
        <v/>
      </c>
      <c r="E886" t="s">
        <v>73</v>
      </c>
    </row>
    <row r="887" spans="1:5" outlineLevel="2" x14ac:dyDescent="0.35">
      <c r="A887" s="11">
        <v>43896</v>
      </c>
      <c r="B887" t="s">
        <v>129</v>
      </c>
      <c r="C887" s="5">
        <v>15.87</v>
      </c>
      <c r="D887" s="26" t="str">
        <f t="shared" si="13"/>
        <v/>
      </c>
      <c r="E887" t="s">
        <v>73</v>
      </c>
    </row>
    <row r="888" spans="1:5" outlineLevel="2" x14ac:dyDescent="0.35">
      <c r="A888" s="11">
        <v>43896</v>
      </c>
      <c r="B888" t="s">
        <v>129</v>
      </c>
      <c r="C888" s="5">
        <v>12.99</v>
      </c>
      <c r="D888" s="26" t="str">
        <f t="shared" si="13"/>
        <v/>
      </c>
      <c r="E888" t="s">
        <v>73</v>
      </c>
    </row>
    <row r="889" spans="1:5" outlineLevel="2" x14ac:dyDescent="0.35">
      <c r="A889" s="11">
        <v>43896</v>
      </c>
      <c r="B889" t="s">
        <v>129</v>
      </c>
      <c r="C889" s="5">
        <v>16.82</v>
      </c>
      <c r="D889" s="26" t="str">
        <f t="shared" si="13"/>
        <v/>
      </c>
      <c r="E889" t="s">
        <v>73</v>
      </c>
    </row>
    <row r="890" spans="1:5" outlineLevel="2" x14ac:dyDescent="0.35">
      <c r="A890" s="11">
        <v>43896</v>
      </c>
      <c r="B890" t="s">
        <v>129</v>
      </c>
      <c r="C890" s="5">
        <v>18.95</v>
      </c>
      <c r="D890" s="26" t="str">
        <f t="shared" si="13"/>
        <v/>
      </c>
      <c r="E890" t="s">
        <v>73</v>
      </c>
    </row>
    <row r="891" spans="1:5" outlineLevel="2" x14ac:dyDescent="0.35">
      <c r="A891" s="11">
        <v>43896</v>
      </c>
      <c r="B891" t="s">
        <v>129</v>
      </c>
      <c r="C891" s="5">
        <v>14.94</v>
      </c>
      <c r="D891" s="26" t="str">
        <f t="shared" si="13"/>
        <v/>
      </c>
      <c r="E891" t="s">
        <v>73</v>
      </c>
    </row>
    <row r="892" spans="1:5" outlineLevel="2" x14ac:dyDescent="0.35">
      <c r="A892" s="11">
        <v>43896</v>
      </c>
      <c r="B892" t="s">
        <v>129</v>
      </c>
      <c r="C892" s="5">
        <v>139.28</v>
      </c>
      <c r="D892" s="26" t="str">
        <f t="shared" si="13"/>
        <v/>
      </c>
      <c r="E892" t="s">
        <v>73</v>
      </c>
    </row>
    <row r="893" spans="1:5" outlineLevel="2" x14ac:dyDescent="0.35">
      <c r="A893" s="11">
        <v>43896</v>
      </c>
      <c r="B893" t="s">
        <v>129</v>
      </c>
      <c r="C893" s="5">
        <v>76.81</v>
      </c>
      <c r="D893" s="26" t="str">
        <f t="shared" si="13"/>
        <v/>
      </c>
      <c r="E893" t="s">
        <v>73</v>
      </c>
    </row>
    <row r="894" spans="1:5" outlineLevel="2" x14ac:dyDescent="0.35">
      <c r="A894" s="11">
        <v>43896</v>
      </c>
      <c r="B894" t="s">
        <v>129</v>
      </c>
      <c r="C894" s="5">
        <v>17.88</v>
      </c>
      <c r="D894" s="26" t="str">
        <f t="shared" si="13"/>
        <v/>
      </c>
      <c r="E894" t="s">
        <v>73</v>
      </c>
    </row>
    <row r="895" spans="1:5" outlineLevel="2" x14ac:dyDescent="0.35">
      <c r="A895" s="11">
        <v>43896</v>
      </c>
      <c r="B895" t="s">
        <v>129</v>
      </c>
      <c r="C895" s="5">
        <v>39.99</v>
      </c>
      <c r="D895" s="26" t="str">
        <f t="shared" si="13"/>
        <v/>
      </c>
      <c r="E895" t="s">
        <v>83</v>
      </c>
    </row>
    <row r="896" spans="1:5" outlineLevel="2" x14ac:dyDescent="0.35">
      <c r="A896" s="11">
        <v>43896</v>
      </c>
      <c r="B896" t="s">
        <v>129</v>
      </c>
      <c r="C896" s="5">
        <v>50.38</v>
      </c>
      <c r="D896" s="26" t="str">
        <f t="shared" ref="D896:D959" si="14">IF(E896="","TOTAL","")</f>
        <v/>
      </c>
      <c r="E896" t="s">
        <v>73</v>
      </c>
    </row>
    <row r="897" spans="1:5" outlineLevel="2" x14ac:dyDescent="0.35">
      <c r="A897" s="11">
        <v>43896</v>
      </c>
      <c r="B897" t="s">
        <v>129</v>
      </c>
      <c r="C897" s="5">
        <v>220.15</v>
      </c>
      <c r="D897" s="26" t="str">
        <f t="shared" si="14"/>
        <v/>
      </c>
      <c r="E897" t="s">
        <v>85</v>
      </c>
    </row>
    <row r="898" spans="1:5" outlineLevel="2" x14ac:dyDescent="0.35">
      <c r="A898" s="11">
        <v>43896</v>
      </c>
      <c r="B898" t="s">
        <v>129</v>
      </c>
      <c r="C898" s="5">
        <v>106.92</v>
      </c>
      <c r="D898" s="26" t="str">
        <f t="shared" si="14"/>
        <v/>
      </c>
      <c r="E898" t="s">
        <v>73</v>
      </c>
    </row>
    <row r="899" spans="1:5" outlineLevel="2" x14ac:dyDescent="0.35">
      <c r="A899" s="11">
        <v>43896</v>
      </c>
      <c r="B899" t="s">
        <v>129</v>
      </c>
      <c r="C899" s="5">
        <v>154.81</v>
      </c>
      <c r="D899" s="26" t="str">
        <f t="shared" si="14"/>
        <v/>
      </c>
      <c r="E899" t="s">
        <v>73</v>
      </c>
    </row>
    <row r="900" spans="1:5" outlineLevel="2" x14ac:dyDescent="0.35">
      <c r="A900" s="11">
        <v>43896</v>
      </c>
      <c r="B900" t="s">
        <v>129</v>
      </c>
      <c r="C900" s="5">
        <v>280.33999999999997</v>
      </c>
      <c r="D900" s="26" t="str">
        <f t="shared" si="14"/>
        <v/>
      </c>
      <c r="E900" t="s">
        <v>73</v>
      </c>
    </row>
    <row r="901" spans="1:5" outlineLevel="2" x14ac:dyDescent="0.35">
      <c r="A901" s="11">
        <v>43896</v>
      </c>
      <c r="B901" t="s">
        <v>129</v>
      </c>
      <c r="C901" s="5">
        <v>54.85</v>
      </c>
      <c r="D901" s="26" t="str">
        <f t="shared" si="14"/>
        <v/>
      </c>
      <c r="E901" t="s">
        <v>73</v>
      </c>
    </row>
    <row r="902" spans="1:5" outlineLevel="2" x14ac:dyDescent="0.35">
      <c r="A902" s="11">
        <v>43896</v>
      </c>
      <c r="B902" t="s">
        <v>129</v>
      </c>
      <c r="C902" s="5">
        <v>28.9</v>
      </c>
      <c r="D902" s="26" t="str">
        <f t="shared" si="14"/>
        <v/>
      </c>
      <c r="E902" t="s">
        <v>73</v>
      </c>
    </row>
    <row r="903" spans="1:5" outlineLevel="2" x14ac:dyDescent="0.35">
      <c r="A903" s="11">
        <v>43896</v>
      </c>
      <c r="B903" t="s">
        <v>129</v>
      </c>
      <c r="C903" s="5">
        <v>97.48</v>
      </c>
      <c r="D903" s="26" t="str">
        <f t="shared" si="14"/>
        <v/>
      </c>
      <c r="E903" t="s">
        <v>73</v>
      </c>
    </row>
    <row r="904" spans="1:5" outlineLevel="2" x14ac:dyDescent="0.35">
      <c r="A904" s="11">
        <v>43896</v>
      </c>
      <c r="B904" t="s">
        <v>129</v>
      </c>
      <c r="C904" s="5">
        <v>114</v>
      </c>
      <c r="D904" s="26" t="str">
        <f t="shared" si="14"/>
        <v/>
      </c>
      <c r="E904" t="s">
        <v>73</v>
      </c>
    </row>
    <row r="905" spans="1:5" outlineLevel="2" x14ac:dyDescent="0.35">
      <c r="A905" s="11">
        <v>43896</v>
      </c>
      <c r="B905" t="s">
        <v>129</v>
      </c>
      <c r="C905" s="5">
        <v>418.72</v>
      </c>
      <c r="D905" s="26" t="str">
        <f t="shared" si="14"/>
        <v/>
      </c>
      <c r="E905" t="s">
        <v>73</v>
      </c>
    </row>
    <row r="906" spans="1:5" outlineLevel="2" x14ac:dyDescent="0.35">
      <c r="A906" s="11">
        <v>43896</v>
      </c>
      <c r="B906" t="s">
        <v>129</v>
      </c>
      <c r="C906" s="5">
        <v>222.07</v>
      </c>
      <c r="D906" s="26" t="str">
        <f t="shared" si="14"/>
        <v/>
      </c>
      <c r="E906" t="s">
        <v>73</v>
      </c>
    </row>
    <row r="907" spans="1:5" outlineLevel="2" x14ac:dyDescent="0.35">
      <c r="A907" s="11">
        <v>43896</v>
      </c>
      <c r="B907" t="s">
        <v>129</v>
      </c>
      <c r="C907" s="5">
        <v>399.44</v>
      </c>
      <c r="D907" s="26" t="str">
        <f t="shared" si="14"/>
        <v/>
      </c>
      <c r="E907" t="s">
        <v>73</v>
      </c>
    </row>
    <row r="908" spans="1:5" outlineLevel="2" x14ac:dyDescent="0.35">
      <c r="A908" s="11">
        <v>43896</v>
      </c>
      <c r="B908" t="s">
        <v>129</v>
      </c>
      <c r="C908" s="5">
        <v>78.959999999999994</v>
      </c>
      <c r="D908" s="26" t="str">
        <f t="shared" si="14"/>
        <v/>
      </c>
      <c r="E908" t="s">
        <v>70</v>
      </c>
    </row>
    <row r="909" spans="1:5" outlineLevel="2" x14ac:dyDescent="0.35">
      <c r="A909" s="11">
        <v>43896</v>
      </c>
      <c r="B909" t="s">
        <v>129</v>
      </c>
      <c r="C909" s="5">
        <v>9.99</v>
      </c>
      <c r="D909" s="26" t="str">
        <f t="shared" si="14"/>
        <v/>
      </c>
      <c r="E909" t="s">
        <v>73</v>
      </c>
    </row>
    <row r="910" spans="1:5" outlineLevel="2" x14ac:dyDescent="0.35">
      <c r="A910" s="11">
        <v>43896</v>
      </c>
      <c r="B910" t="s">
        <v>129</v>
      </c>
      <c r="C910" s="5">
        <v>107.99</v>
      </c>
      <c r="D910" s="26" t="str">
        <f t="shared" si="14"/>
        <v/>
      </c>
      <c r="E910" t="s">
        <v>73</v>
      </c>
    </row>
    <row r="911" spans="1:5" outlineLevel="2" x14ac:dyDescent="0.35">
      <c r="A911" s="11">
        <v>43896</v>
      </c>
      <c r="B911" t="s">
        <v>129</v>
      </c>
      <c r="C911" s="5">
        <v>218.44</v>
      </c>
      <c r="D911" s="26" t="str">
        <f t="shared" si="14"/>
        <v/>
      </c>
      <c r="E911" t="s">
        <v>73</v>
      </c>
    </row>
    <row r="912" spans="1:5" outlineLevel="2" x14ac:dyDescent="0.35">
      <c r="A912" s="11">
        <v>43896</v>
      </c>
      <c r="B912" t="s">
        <v>129</v>
      </c>
      <c r="C912" s="5">
        <v>134.88</v>
      </c>
      <c r="D912" s="26" t="str">
        <f t="shared" si="14"/>
        <v/>
      </c>
      <c r="E912" t="s">
        <v>283</v>
      </c>
    </row>
    <row r="913" spans="1:5" outlineLevel="2" x14ac:dyDescent="0.35">
      <c r="A913" s="11">
        <v>43896</v>
      </c>
      <c r="B913" t="s">
        <v>129</v>
      </c>
      <c r="C913" s="5">
        <v>170.23</v>
      </c>
      <c r="D913" s="26" t="str">
        <f t="shared" si="14"/>
        <v/>
      </c>
      <c r="E913" t="s">
        <v>73</v>
      </c>
    </row>
    <row r="914" spans="1:5" outlineLevel="2" x14ac:dyDescent="0.35">
      <c r="A914" s="11">
        <v>43896</v>
      </c>
      <c r="B914" t="s">
        <v>129</v>
      </c>
      <c r="C914" s="5">
        <v>1229.43</v>
      </c>
      <c r="D914" s="26" t="str">
        <f t="shared" si="14"/>
        <v/>
      </c>
      <c r="E914" t="s">
        <v>73</v>
      </c>
    </row>
    <row r="915" spans="1:5" outlineLevel="2" x14ac:dyDescent="0.35">
      <c r="A915" s="11">
        <v>43896</v>
      </c>
      <c r="B915" t="s">
        <v>129</v>
      </c>
      <c r="C915" s="5">
        <v>69.02</v>
      </c>
      <c r="D915" s="26" t="str">
        <f t="shared" si="14"/>
        <v/>
      </c>
      <c r="E915" t="s">
        <v>73</v>
      </c>
    </row>
    <row r="916" spans="1:5" outlineLevel="2" x14ac:dyDescent="0.35">
      <c r="A916" s="11">
        <v>43896</v>
      </c>
      <c r="B916" t="s">
        <v>129</v>
      </c>
      <c r="C916" s="5">
        <v>239.99</v>
      </c>
      <c r="D916" s="26" t="str">
        <f t="shared" si="14"/>
        <v/>
      </c>
      <c r="E916" t="s">
        <v>73</v>
      </c>
    </row>
    <row r="917" spans="1:5" outlineLevel="2" x14ac:dyDescent="0.35">
      <c r="A917" s="11">
        <v>43896</v>
      </c>
      <c r="B917" t="s">
        <v>129</v>
      </c>
      <c r="C917" s="5">
        <v>853.28</v>
      </c>
      <c r="D917" s="26" t="str">
        <f t="shared" si="14"/>
        <v/>
      </c>
      <c r="E917" t="s">
        <v>73</v>
      </c>
    </row>
    <row r="918" spans="1:5" outlineLevel="2" x14ac:dyDescent="0.35">
      <c r="A918" s="11">
        <v>43896</v>
      </c>
      <c r="B918" t="s">
        <v>129</v>
      </c>
      <c r="C918" s="5">
        <v>445.94</v>
      </c>
      <c r="D918" s="26" t="str">
        <f t="shared" si="14"/>
        <v/>
      </c>
      <c r="E918" t="s">
        <v>73</v>
      </c>
    </row>
    <row r="919" spans="1:5" outlineLevel="2" x14ac:dyDescent="0.35">
      <c r="A919" s="11">
        <v>43896</v>
      </c>
      <c r="B919" t="s">
        <v>129</v>
      </c>
      <c r="C919" s="5">
        <v>231.96</v>
      </c>
      <c r="D919" s="26" t="str">
        <f t="shared" si="14"/>
        <v/>
      </c>
      <c r="E919" t="s">
        <v>73</v>
      </c>
    </row>
    <row r="920" spans="1:5" outlineLevel="2" x14ac:dyDescent="0.35">
      <c r="A920" s="11">
        <v>43896</v>
      </c>
      <c r="B920" t="s">
        <v>129</v>
      </c>
      <c r="C920" s="5">
        <v>126.05</v>
      </c>
      <c r="D920" s="26" t="str">
        <f t="shared" si="14"/>
        <v/>
      </c>
      <c r="E920" t="s">
        <v>73</v>
      </c>
    </row>
    <row r="921" spans="1:5" outlineLevel="2" x14ac:dyDescent="0.35">
      <c r="A921" s="11">
        <v>43896</v>
      </c>
      <c r="B921" t="s">
        <v>129</v>
      </c>
      <c r="C921" s="5">
        <v>143.27000000000001</v>
      </c>
      <c r="D921" s="26" t="str">
        <f t="shared" si="14"/>
        <v/>
      </c>
      <c r="E921" t="s">
        <v>74</v>
      </c>
    </row>
    <row r="922" spans="1:5" outlineLevel="2" x14ac:dyDescent="0.35">
      <c r="A922" s="11">
        <v>43896</v>
      </c>
      <c r="B922" t="s">
        <v>129</v>
      </c>
      <c r="C922" s="5">
        <v>115.53</v>
      </c>
      <c r="D922" s="26" t="str">
        <f t="shared" si="14"/>
        <v/>
      </c>
      <c r="E922" t="s">
        <v>74</v>
      </c>
    </row>
    <row r="923" spans="1:5" outlineLevel="2" x14ac:dyDescent="0.35">
      <c r="A923" s="11">
        <v>43896</v>
      </c>
      <c r="B923" t="s">
        <v>129</v>
      </c>
      <c r="C923" s="5">
        <v>9.49</v>
      </c>
      <c r="D923" s="26" t="str">
        <f t="shared" si="14"/>
        <v/>
      </c>
      <c r="E923" t="s">
        <v>73</v>
      </c>
    </row>
    <row r="924" spans="1:5" outlineLevel="1" x14ac:dyDescent="0.35">
      <c r="A924" s="24">
        <f>A923</f>
        <v>43896</v>
      </c>
      <c r="B924" s="25" t="str">
        <f>B923</f>
        <v>AMAZON CAPITAL SERVICES</v>
      </c>
      <c r="C924" s="26">
        <f>SUBTOTAL(9,C821:C923)</f>
        <v>17766.059999999987</v>
      </c>
      <c r="D924" s="26" t="str">
        <f t="shared" si="14"/>
        <v>TOTAL</v>
      </c>
    </row>
    <row r="925" spans="1:5" outlineLevel="2" x14ac:dyDescent="0.35">
      <c r="A925" s="11">
        <v>43896</v>
      </c>
      <c r="B925" t="s">
        <v>105</v>
      </c>
      <c r="C925" s="5">
        <v>62.99</v>
      </c>
      <c r="D925" s="26" t="str">
        <f t="shared" si="14"/>
        <v/>
      </c>
      <c r="E925" t="s">
        <v>73</v>
      </c>
    </row>
    <row r="926" spans="1:5" outlineLevel="1" x14ac:dyDescent="0.35">
      <c r="A926" s="24">
        <f>A925</f>
        <v>43896</v>
      </c>
      <c r="B926" s="25" t="str">
        <f>B925</f>
        <v>AMC MUSIC LLC</v>
      </c>
      <c r="C926" s="26">
        <f>SUBTOTAL(9,C925:C925)</f>
        <v>62.99</v>
      </c>
      <c r="D926" s="26" t="str">
        <f t="shared" si="14"/>
        <v>TOTAL</v>
      </c>
    </row>
    <row r="927" spans="1:5" outlineLevel="2" x14ac:dyDescent="0.35">
      <c r="A927" s="11">
        <v>43896</v>
      </c>
      <c r="B927" t="s">
        <v>560</v>
      </c>
      <c r="C927" s="5">
        <v>2925.5</v>
      </c>
      <c r="D927" s="26" t="str">
        <f t="shared" si="14"/>
        <v/>
      </c>
      <c r="E927" t="s">
        <v>92</v>
      </c>
    </row>
    <row r="928" spans="1:5" outlineLevel="1" x14ac:dyDescent="0.35">
      <c r="A928" s="24">
        <f>A927</f>
        <v>43896</v>
      </c>
      <c r="B928" s="25" t="str">
        <f>B927</f>
        <v>AMERICAN CLASSIC TOURS &amp; MUSIC FESTIVALS LLC</v>
      </c>
      <c r="C928" s="26">
        <f>SUBTOTAL(9,C927:C927)</f>
        <v>2925.5</v>
      </c>
      <c r="D928" s="26" t="str">
        <f t="shared" si="14"/>
        <v>TOTAL</v>
      </c>
    </row>
    <row r="929" spans="1:5" outlineLevel="2" x14ac:dyDescent="0.35">
      <c r="A929" s="11">
        <v>43896</v>
      </c>
      <c r="B929" t="s">
        <v>638</v>
      </c>
      <c r="C929" s="5">
        <v>47.9</v>
      </c>
      <c r="D929" s="26" t="str">
        <f t="shared" si="14"/>
        <v/>
      </c>
      <c r="E929" t="s">
        <v>73</v>
      </c>
    </row>
    <row r="930" spans="1:5" outlineLevel="1" x14ac:dyDescent="0.35">
      <c r="A930" s="24">
        <f>A929</f>
        <v>43896</v>
      </c>
      <c r="B930" s="25" t="str">
        <f>B929</f>
        <v>AMERICAN CORPORATE SERVICES OF TX INC</v>
      </c>
      <c r="C930" s="26">
        <f>SUBTOTAL(9,C929:C929)</f>
        <v>47.9</v>
      </c>
      <c r="D930" s="26" t="str">
        <f t="shared" si="14"/>
        <v>TOTAL</v>
      </c>
    </row>
    <row r="931" spans="1:5" outlineLevel="2" x14ac:dyDescent="0.35">
      <c r="A931" s="11">
        <v>43896</v>
      </c>
      <c r="B931" t="s">
        <v>503</v>
      </c>
      <c r="C931" s="5">
        <v>720</v>
      </c>
      <c r="D931" s="26" t="str">
        <f t="shared" si="14"/>
        <v/>
      </c>
      <c r="E931" t="s">
        <v>92</v>
      </c>
    </row>
    <row r="932" spans="1:5" outlineLevel="1" x14ac:dyDescent="0.35">
      <c r="A932" s="24">
        <f>A931</f>
        <v>43896</v>
      </c>
      <c r="B932" s="25" t="str">
        <f>B931</f>
        <v>AMERICAN LEGION POST #164</v>
      </c>
      <c r="C932" s="26">
        <f>SUBTOTAL(9,C931:C931)</f>
        <v>720</v>
      </c>
      <c r="D932" s="26" t="str">
        <f t="shared" si="14"/>
        <v>TOTAL</v>
      </c>
    </row>
    <row r="933" spans="1:5" outlineLevel="2" x14ac:dyDescent="0.35">
      <c r="A933" s="11">
        <v>43896</v>
      </c>
      <c r="B933" t="s">
        <v>419</v>
      </c>
      <c r="C933" s="5">
        <v>1542.25</v>
      </c>
      <c r="D933" s="26" t="str">
        <f t="shared" si="14"/>
        <v/>
      </c>
      <c r="E933" t="s">
        <v>75</v>
      </c>
    </row>
    <row r="934" spans="1:5" outlineLevel="1" x14ac:dyDescent="0.35">
      <c r="A934" s="24">
        <f>A933</f>
        <v>43896</v>
      </c>
      <c r="B934" s="25" t="str">
        <f>B933</f>
        <v>AMERICAN TIME</v>
      </c>
      <c r="C934" s="26">
        <f>SUBTOTAL(9,C933:C933)</f>
        <v>1542.25</v>
      </c>
      <c r="D934" s="26" t="str">
        <f t="shared" si="14"/>
        <v>TOTAL</v>
      </c>
    </row>
    <row r="935" spans="1:5" outlineLevel="2" x14ac:dyDescent="0.35">
      <c r="A935" s="11">
        <v>43896</v>
      </c>
      <c r="B935" t="s">
        <v>24</v>
      </c>
      <c r="C935" s="5">
        <v>9.98</v>
      </c>
      <c r="D935" s="26" t="str">
        <f t="shared" si="14"/>
        <v/>
      </c>
      <c r="E935" t="s">
        <v>86</v>
      </c>
    </row>
    <row r="936" spans="1:5" outlineLevel="2" x14ac:dyDescent="0.35">
      <c r="A936" s="11">
        <v>43896</v>
      </c>
      <c r="B936" t="s">
        <v>24</v>
      </c>
      <c r="C936" s="5">
        <v>7480</v>
      </c>
      <c r="D936" s="26" t="str">
        <f t="shared" si="14"/>
        <v/>
      </c>
      <c r="E936" t="s">
        <v>80</v>
      </c>
    </row>
    <row r="937" spans="1:5" outlineLevel="2" x14ac:dyDescent="0.35">
      <c r="A937" s="11">
        <v>43896</v>
      </c>
      <c r="B937" t="s">
        <v>24</v>
      </c>
      <c r="C937" s="5">
        <v>1516</v>
      </c>
      <c r="D937" s="26" t="str">
        <f t="shared" si="14"/>
        <v/>
      </c>
      <c r="E937" t="s">
        <v>80</v>
      </c>
    </row>
    <row r="938" spans="1:5" outlineLevel="2" x14ac:dyDescent="0.35">
      <c r="A938" s="11">
        <v>43896</v>
      </c>
      <c r="B938" t="s">
        <v>24</v>
      </c>
      <c r="C938" s="5">
        <v>7.99</v>
      </c>
      <c r="D938" s="26" t="str">
        <f t="shared" si="14"/>
        <v/>
      </c>
      <c r="E938" t="s">
        <v>73</v>
      </c>
    </row>
    <row r="939" spans="1:5" outlineLevel="2" x14ac:dyDescent="0.35">
      <c r="A939" s="11">
        <v>43896</v>
      </c>
      <c r="B939" t="s">
        <v>24</v>
      </c>
      <c r="C939" s="5">
        <v>3740</v>
      </c>
      <c r="D939" s="26" t="str">
        <f t="shared" si="14"/>
        <v/>
      </c>
      <c r="E939" t="s">
        <v>80</v>
      </c>
    </row>
    <row r="940" spans="1:5" outlineLevel="2" x14ac:dyDescent="0.35">
      <c r="A940" s="11">
        <v>43896</v>
      </c>
      <c r="B940" t="s">
        <v>24</v>
      </c>
      <c r="C940" s="5">
        <v>14960</v>
      </c>
      <c r="D940" s="26" t="str">
        <f t="shared" si="14"/>
        <v/>
      </c>
      <c r="E940" t="s">
        <v>611</v>
      </c>
    </row>
    <row r="941" spans="1:5" outlineLevel="2" x14ac:dyDescent="0.35">
      <c r="A941" s="11">
        <v>43896</v>
      </c>
      <c r="B941" t="s">
        <v>24</v>
      </c>
      <c r="C941" s="5">
        <v>72</v>
      </c>
      <c r="D941" s="26" t="str">
        <f t="shared" si="14"/>
        <v/>
      </c>
      <c r="E941" t="s">
        <v>73</v>
      </c>
    </row>
    <row r="942" spans="1:5" outlineLevel="2" x14ac:dyDescent="0.35">
      <c r="A942" s="11">
        <v>43896</v>
      </c>
      <c r="B942" t="s">
        <v>24</v>
      </c>
      <c r="C942" s="5">
        <v>4740</v>
      </c>
      <c r="D942" s="26" t="str">
        <f t="shared" si="14"/>
        <v/>
      </c>
      <c r="E942" t="s">
        <v>611</v>
      </c>
    </row>
    <row r="943" spans="1:5" outlineLevel="2" x14ac:dyDescent="0.35">
      <c r="A943" s="11">
        <v>43896</v>
      </c>
      <c r="B943" t="s">
        <v>24</v>
      </c>
      <c r="C943" s="5">
        <v>267</v>
      </c>
      <c r="D943" s="26" t="str">
        <f t="shared" si="14"/>
        <v/>
      </c>
      <c r="E943" t="s">
        <v>73</v>
      </c>
    </row>
    <row r="944" spans="1:5" outlineLevel="2" x14ac:dyDescent="0.35">
      <c r="A944" s="11">
        <v>43896</v>
      </c>
      <c r="B944" t="s">
        <v>24</v>
      </c>
      <c r="C944" s="5">
        <v>8.2799999999999994</v>
      </c>
      <c r="D944" s="26" t="str">
        <f t="shared" si="14"/>
        <v/>
      </c>
      <c r="E944" t="s">
        <v>73</v>
      </c>
    </row>
    <row r="945" spans="1:5" outlineLevel="1" x14ac:dyDescent="0.35">
      <c r="A945" s="24">
        <f>A944</f>
        <v>43896</v>
      </c>
      <c r="B945" s="25" t="str">
        <f>B944</f>
        <v>APPLE INC</v>
      </c>
      <c r="C945" s="26">
        <f>SUBTOTAL(9,C935:C944)</f>
        <v>32801.25</v>
      </c>
      <c r="D945" s="26" t="str">
        <f t="shared" si="14"/>
        <v>TOTAL</v>
      </c>
    </row>
    <row r="946" spans="1:5" outlineLevel="2" x14ac:dyDescent="0.35">
      <c r="A946" s="11">
        <v>43896</v>
      </c>
      <c r="B946" t="s">
        <v>639</v>
      </c>
      <c r="C946" s="5">
        <v>1951.62</v>
      </c>
      <c r="D946" s="26" t="str">
        <f t="shared" si="14"/>
        <v/>
      </c>
      <c r="E946" t="s">
        <v>71</v>
      </c>
    </row>
    <row r="947" spans="1:5" outlineLevel="2" x14ac:dyDescent="0.35">
      <c r="A947" s="11">
        <v>43896</v>
      </c>
      <c r="B947" t="s">
        <v>639</v>
      </c>
      <c r="C947" s="5">
        <v>3005.58</v>
      </c>
      <c r="D947" s="26" t="str">
        <f t="shared" si="14"/>
        <v/>
      </c>
      <c r="E947" t="s">
        <v>71</v>
      </c>
    </row>
    <row r="948" spans="1:5" outlineLevel="1" x14ac:dyDescent="0.35">
      <c r="A948" s="24">
        <f>A947</f>
        <v>43896</v>
      </c>
      <c r="B948" s="25" t="str">
        <f>B947</f>
        <v>ARC TEXAS</v>
      </c>
      <c r="C948" s="26">
        <f>SUBTOTAL(9,C946:C947)</f>
        <v>4957.2</v>
      </c>
      <c r="D948" s="26" t="str">
        <f t="shared" si="14"/>
        <v>TOTAL</v>
      </c>
    </row>
    <row r="949" spans="1:5" outlineLevel="2" x14ac:dyDescent="0.35">
      <c r="A949" s="11">
        <v>43896</v>
      </c>
      <c r="B949" t="s">
        <v>640</v>
      </c>
      <c r="C949" s="5">
        <v>224.95</v>
      </c>
      <c r="D949" s="26" t="str">
        <f t="shared" si="14"/>
        <v/>
      </c>
      <c r="E949" t="s">
        <v>73</v>
      </c>
    </row>
    <row r="950" spans="1:5" outlineLevel="1" x14ac:dyDescent="0.35">
      <c r="A950" s="24">
        <f>A949</f>
        <v>43896</v>
      </c>
      <c r="B950" s="25" t="str">
        <f>B949</f>
        <v>ARGUMENT-DRIVEN INQUIRY</v>
      </c>
      <c r="C950" s="26">
        <f>SUBTOTAL(9,C949:C949)</f>
        <v>224.95</v>
      </c>
      <c r="D950" s="26" t="str">
        <f t="shared" si="14"/>
        <v>TOTAL</v>
      </c>
    </row>
    <row r="951" spans="1:5" outlineLevel="2" x14ac:dyDescent="0.35">
      <c r="A951" s="11">
        <v>43896</v>
      </c>
      <c r="B951" t="s">
        <v>132</v>
      </c>
      <c r="C951" s="5">
        <v>89</v>
      </c>
      <c r="D951" s="26" t="str">
        <f t="shared" si="14"/>
        <v/>
      </c>
      <c r="E951" t="s">
        <v>77</v>
      </c>
    </row>
    <row r="952" spans="1:5" outlineLevel="2" x14ac:dyDescent="0.35">
      <c r="A952" s="11">
        <v>43896</v>
      </c>
      <c r="B952" t="s">
        <v>132</v>
      </c>
      <c r="C952" s="5">
        <v>89</v>
      </c>
      <c r="D952" s="26" t="str">
        <f t="shared" si="14"/>
        <v/>
      </c>
      <c r="E952" t="s">
        <v>77</v>
      </c>
    </row>
    <row r="953" spans="1:5" outlineLevel="2" x14ac:dyDescent="0.35">
      <c r="A953" s="11">
        <v>43896</v>
      </c>
      <c r="B953" t="s">
        <v>132</v>
      </c>
      <c r="C953" s="5">
        <v>89</v>
      </c>
      <c r="D953" s="26" t="str">
        <f t="shared" si="14"/>
        <v/>
      </c>
      <c r="E953" t="s">
        <v>77</v>
      </c>
    </row>
    <row r="954" spans="1:5" outlineLevel="1" x14ac:dyDescent="0.35">
      <c r="A954" s="24">
        <f>A953</f>
        <v>43896</v>
      </c>
      <c r="B954" s="25" t="str">
        <f>B953</f>
        <v>ASCD</v>
      </c>
      <c r="C954" s="26">
        <f>SUBTOTAL(9,C951:C953)</f>
        <v>267</v>
      </c>
      <c r="D954" s="26" t="str">
        <f t="shared" si="14"/>
        <v>TOTAL</v>
      </c>
    </row>
    <row r="955" spans="1:5" outlineLevel="2" x14ac:dyDescent="0.35">
      <c r="A955" s="11">
        <v>43896</v>
      </c>
      <c r="B955" t="s">
        <v>385</v>
      </c>
      <c r="C955" s="5">
        <v>1500</v>
      </c>
      <c r="D955" s="26" t="str">
        <f t="shared" si="14"/>
        <v/>
      </c>
      <c r="E955" t="s">
        <v>73</v>
      </c>
    </row>
    <row r="956" spans="1:5" outlineLevel="2" x14ac:dyDescent="0.35">
      <c r="A956" s="11">
        <v>43896</v>
      </c>
      <c r="B956" t="s">
        <v>385</v>
      </c>
      <c r="C956" s="5">
        <v>2225</v>
      </c>
      <c r="D956" s="26" t="str">
        <f t="shared" si="14"/>
        <v/>
      </c>
      <c r="E956" t="s">
        <v>73</v>
      </c>
    </row>
    <row r="957" spans="1:5" outlineLevel="2" x14ac:dyDescent="0.35">
      <c r="A957" s="11">
        <v>43896</v>
      </c>
      <c r="B957" t="s">
        <v>385</v>
      </c>
      <c r="C957" s="5">
        <v>1183</v>
      </c>
      <c r="D957" s="26" t="str">
        <f t="shared" si="14"/>
        <v/>
      </c>
      <c r="E957" t="s">
        <v>73</v>
      </c>
    </row>
    <row r="958" spans="1:5" outlineLevel="2" x14ac:dyDescent="0.35">
      <c r="A958" s="11">
        <v>43896</v>
      </c>
      <c r="B958" t="s">
        <v>385</v>
      </c>
      <c r="C958" s="5">
        <v>257</v>
      </c>
      <c r="D958" s="26" t="str">
        <f t="shared" si="14"/>
        <v/>
      </c>
      <c r="E958" t="s">
        <v>73</v>
      </c>
    </row>
    <row r="959" spans="1:5" outlineLevel="2" x14ac:dyDescent="0.35">
      <c r="A959" s="11">
        <v>43896</v>
      </c>
      <c r="B959" t="s">
        <v>385</v>
      </c>
      <c r="C959" s="5">
        <v>108</v>
      </c>
      <c r="D959" s="26" t="str">
        <f t="shared" si="14"/>
        <v/>
      </c>
      <c r="E959" t="s">
        <v>73</v>
      </c>
    </row>
    <row r="960" spans="1:5" outlineLevel="2" x14ac:dyDescent="0.35">
      <c r="A960" s="11">
        <v>43896</v>
      </c>
      <c r="B960" t="s">
        <v>385</v>
      </c>
      <c r="C960" s="5">
        <v>525</v>
      </c>
      <c r="D960" s="26" t="str">
        <f t="shared" ref="D960:D1023" si="15">IF(E960="","TOTAL","")</f>
        <v/>
      </c>
      <c r="E960" t="s">
        <v>73</v>
      </c>
    </row>
    <row r="961" spans="1:5" outlineLevel="2" x14ac:dyDescent="0.35">
      <c r="A961" s="11">
        <v>43896</v>
      </c>
      <c r="B961" t="s">
        <v>385</v>
      </c>
      <c r="C961" s="5">
        <v>410</v>
      </c>
      <c r="D961" s="26" t="str">
        <f t="shared" si="15"/>
        <v/>
      </c>
      <c r="E961" t="s">
        <v>73</v>
      </c>
    </row>
    <row r="962" spans="1:5" outlineLevel="2" x14ac:dyDescent="0.35">
      <c r="A962" s="11">
        <v>43896</v>
      </c>
      <c r="B962" t="s">
        <v>385</v>
      </c>
      <c r="C962" s="5">
        <v>425</v>
      </c>
      <c r="D962" s="26" t="str">
        <f t="shared" si="15"/>
        <v/>
      </c>
      <c r="E962" t="s">
        <v>73</v>
      </c>
    </row>
    <row r="963" spans="1:5" outlineLevel="1" x14ac:dyDescent="0.35">
      <c r="A963" s="24">
        <f>A962</f>
        <v>43896</v>
      </c>
      <c r="B963" s="25" t="str">
        <f>B962</f>
        <v>ATHLETIC SUPPLY INC</v>
      </c>
      <c r="C963" s="26">
        <f>SUBTOTAL(9,C955:C962)</f>
        <v>6633</v>
      </c>
      <c r="D963" s="26" t="str">
        <f t="shared" si="15"/>
        <v>TOTAL</v>
      </c>
    </row>
    <row r="964" spans="1:5" outlineLevel="2" x14ac:dyDescent="0.35">
      <c r="A964" s="11">
        <v>43896</v>
      </c>
      <c r="B964" t="s">
        <v>386</v>
      </c>
      <c r="C964" s="5">
        <v>250</v>
      </c>
      <c r="D964" s="26" t="str">
        <f t="shared" si="15"/>
        <v/>
      </c>
      <c r="E964" t="s">
        <v>71</v>
      </c>
    </row>
    <row r="965" spans="1:5" outlineLevel="2" x14ac:dyDescent="0.35">
      <c r="A965" s="11">
        <v>43896</v>
      </c>
      <c r="B965" t="s">
        <v>386</v>
      </c>
      <c r="C965" s="5">
        <v>250</v>
      </c>
      <c r="D965" s="26" t="str">
        <f t="shared" si="15"/>
        <v/>
      </c>
      <c r="E965" t="s">
        <v>71</v>
      </c>
    </row>
    <row r="966" spans="1:5" outlineLevel="1" x14ac:dyDescent="0.35">
      <c r="A966" s="24">
        <f>A965</f>
        <v>43896</v>
      </c>
      <c r="B966" s="25" t="str">
        <f>B965</f>
        <v>AVAIL SOLUTIONS INC</v>
      </c>
      <c r="C966" s="26">
        <f>SUBTOTAL(9,C964:C965)</f>
        <v>500</v>
      </c>
      <c r="D966" s="26" t="str">
        <f t="shared" si="15"/>
        <v>TOTAL</v>
      </c>
    </row>
    <row r="967" spans="1:5" outlineLevel="2" x14ac:dyDescent="0.35">
      <c r="A967" s="11">
        <v>43896</v>
      </c>
      <c r="B967" t="s">
        <v>387</v>
      </c>
      <c r="C967" s="5">
        <v>1335.25</v>
      </c>
      <c r="D967" s="26" t="str">
        <f t="shared" si="15"/>
        <v/>
      </c>
      <c r="E967" t="s">
        <v>96</v>
      </c>
    </row>
    <row r="968" spans="1:5" outlineLevel="2" x14ac:dyDescent="0.35">
      <c r="A968" s="11">
        <v>43896</v>
      </c>
      <c r="B968" t="s">
        <v>387</v>
      </c>
      <c r="C968" s="5">
        <v>1960</v>
      </c>
      <c r="D968" s="26" t="str">
        <f t="shared" si="15"/>
        <v/>
      </c>
      <c r="E968" t="s">
        <v>96</v>
      </c>
    </row>
    <row r="969" spans="1:5" outlineLevel="2" x14ac:dyDescent="0.35">
      <c r="A969" s="11">
        <v>43896</v>
      </c>
      <c r="B969" t="s">
        <v>387</v>
      </c>
      <c r="C969" s="5">
        <v>1960</v>
      </c>
      <c r="D969" s="26" t="str">
        <f t="shared" si="15"/>
        <v/>
      </c>
      <c r="E969" t="s">
        <v>96</v>
      </c>
    </row>
    <row r="970" spans="1:5" outlineLevel="2" x14ac:dyDescent="0.35">
      <c r="A970" s="11">
        <v>43896</v>
      </c>
      <c r="B970" t="s">
        <v>387</v>
      </c>
      <c r="C970" s="5">
        <v>1323</v>
      </c>
      <c r="D970" s="26" t="str">
        <f t="shared" si="15"/>
        <v/>
      </c>
      <c r="E970" t="s">
        <v>96</v>
      </c>
    </row>
    <row r="971" spans="1:5" outlineLevel="1" x14ac:dyDescent="0.35">
      <c r="A971" s="24">
        <f>A970</f>
        <v>43896</v>
      </c>
      <c r="B971" s="25" t="str">
        <f>B970</f>
        <v>AVEANNA HEALTHCARE</v>
      </c>
      <c r="C971" s="26">
        <f>SUBTOTAL(9,C967:C970)</f>
        <v>6578.25</v>
      </c>
      <c r="D971" s="26" t="str">
        <f t="shared" si="15"/>
        <v>TOTAL</v>
      </c>
    </row>
    <row r="972" spans="1:5" outlineLevel="2" x14ac:dyDescent="0.35">
      <c r="A972" s="11">
        <v>43896</v>
      </c>
      <c r="B972" t="s">
        <v>420</v>
      </c>
      <c r="C972" s="5">
        <v>540</v>
      </c>
      <c r="D972" s="26" t="str">
        <f t="shared" si="15"/>
        <v/>
      </c>
      <c r="E972" t="s">
        <v>283</v>
      </c>
    </row>
    <row r="973" spans="1:5" outlineLevel="1" x14ac:dyDescent="0.35">
      <c r="A973" s="24">
        <f>A972</f>
        <v>43896</v>
      </c>
      <c r="B973" s="25" t="str">
        <f>B972</f>
        <v>AVINEXT</v>
      </c>
      <c r="C973" s="26">
        <f>SUBTOTAL(9,C972:C972)</f>
        <v>540</v>
      </c>
      <c r="D973" s="26" t="str">
        <f t="shared" si="15"/>
        <v>TOTAL</v>
      </c>
    </row>
    <row r="974" spans="1:5" outlineLevel="2" x14ac:dyDescent="0.35">
      <c r="A974" s="11">
        <v>43896</v>
      </c>
      <c r="B974" t="s">
        <v>186</v>
      </c>
      <c r="C974" s="5">
        <v>60</v>
      </c>
      <c r="D974" s="26" t="str">
        <f t="shared" si="15"/>
        <v/>
      </c>
      <c r="E974" t="s">
        <v>79</v>
      </c>
    </row>
    <row r="975" spans="1:5" outlineLevel="2" x14ac:dyDescent="0.35">
      <c r="A975" s="11">
        <v>43896</v>
      </c>
      <c r="B975" t="s">
        <v>186</v>
      </c>
      <c r="C975" s="5">
        <v>75</v>
      </c>
      <c r="D975" s="26" t="str">
        <f t="shared" si="15"/>
        <v/>
      </c>
      <c r="E975" t="s">
        <v>79</v>
      </c>
    </row>
    <row r="976" spans="1:5" outlineLevel="2" x14ac:dyDescent="0.35">
      <c r="A976" s="11">
        <v>43896</v>
      </c>
      <c r="B976" t="s">
        <v>186</v>
      </c>
      <c r="C976" s="5">
        <v>5</v>
      </c>
      <c r="D976" s="26" t="str">
        <f t="shared" si="15"/>
        <v/>
      </c>
      <c r="E976" t="s">
        <v>79</v>
      </c>
    </row>
    <row r="977" spans="1:5" outlineLevel="1" x14ac:dyDescent="0.35">
      <c r="A977" s="24">
        <f>A976</f>
        <v>43896</v>
      </c>
      <c r="B977" s="25" t="str">
        <f>B976</f>
        <v>B &amp; B LOCKSMITHS</v>
      </c>
      <c r="C977" s="26">
        <f>SUBTOTAL(9,C974:C976)</f>
        <v>140</v>
      </c>
      <c r="D977" s="26" t="str">
        <f t="shared" si="15"/>
        <v>TOTAL</v>
      </c>
    </row>
    <row r="978" spans="1:5" outlineLevel="2" x14ac:dyDescent="0.35">
      <c r="A978" s="11">
        <v>43896</v>
      </c>
      <c r="B978" t="s">
        <v>69</v>
      </c>
      <c r="C978" s="5">
        <v>34.54</v>
      </c>
      <c r="D978" s="26" t="str">
        <f t="shared" si="15"/>
        <v/>
      </c>
      <c r="E978" t="s">
        <v>75</v>
      </c>
    </row>
    <row r="979" spans="1:5" outlineLevel="2" x14ac:dyDescent="0.35">
      <c r="A979" s="11">
        <v>43896</v>
      </c>
      <c r="B979" t="s">
        <v>69</v>
      </c>
      <c r="C979" s="5">
        <v>930.49</v>
      </c>
      <c r="D979" s="26" t="str">
        <f t="shared" si="15"/>
        <v/>
      </c>
      <c r="E979" t="s">
        <v>75</v>
      </c>
    </row>
    <row r="980" spans="1:5" outlineLevel="1" x14ac:dyDescent="0.35">
      <c r="A980" s="24">
        <f>A979</f>
        <v>43896</v>
      </c>
      <c r="B980" s="25" t="str">
        <f>B979</f>
        <v>BAKER DISTRIBUTING CO</v>
      </c>
      <c r="C980" s="26">
        <f>SUBTOTAL(9,C978:C979)</f>
        <v>965.03</v>
      </c>
      <c r="D980" s="26" t="str">
        <f t="shared" si="15"/>
        <v>TOTAL</v>
      </c>
    </row>
    <row r="981" spans="1:5" outlineLevel="2" x14ac:dyDescent="0.35">
      <c r="A981" s="11">
        <v>43896</v>
      </c>
      <c r="B981" t="s">
        <v>43</v>
      </c>
      <c r="C981" s="5">
        <v>2500</v>
      </c>
      <c r="D981" s="26" t="str">
        <f t="shared" si="15"/>
        <v/>
      </c>
      <c r="E981" t="s">
        <v>70</v>
      </c>
    </row>
    <row r="982" spans="1:5" outlineLevel="1" x14ac:dyDescent="0.35">
      <c r="A982" s="24">
        <f>A981</f>
        <v>43896</v>
      </c>
      <c r="B982" s="25" t="str">
        <f>B981</f>
        <v>BANK OF AMERICA</v>
      </c>
      <c r="C982" s="26">
        <f>SUBTOTAL(9,C981:C981)</f>
        <v>2500</v>
      </c>
      <c r="D982" s="26" t="str">
        <f t="shared" si="15"/>
        <v>TOTAL</v>
      </c>
    </row>
    <row r="983" spans="1:5" outlineLevel="2" x14ac:dyDescent="0.35">
      <c r="A983" s="11">
        <v>43896</v>
      </c>
      <c r="B983" t="s">
        <v>444</v>
      </c>
      <c r="C983" s="5">
        <v>195</v>
      </c>
      <c r="D983" s="26" t="str">
        <f t="shared" si="15"/>
        <v/>
      </c>
      <c r="E983" t="s">
        <v>71</v>
      </c>
    </row>
    <row r="984" spans="1:5" outlineLevel="1" x14ac:dyDescent="0.35">
      <c r="A984" s="24">
        <f>A983</f>
        <v>43896</v>
      </c>
      <c r="B984" s="25" t="str">
        <f>B983</f>
        <v>WILLIAM H BARNES III</v>
      </c>
      <c r="C984" s="26">
        <f>SUBTOTAL(9,C983:C983)</f>
        <v>195</v>
      </c>
      <c r="D984" s="26" t="str">
        <f t="shared" si="15"/>
        <v>TOTAL</v>
      </c>
    </row>
    <row r="985" spans="1:5" outlineLevel="2" x14ac:dyDescent="0.35">
      <c r="A985" s="11">
        <v>43896</v>
      </c>
      <c r="B985" t="s">
        <v>345</v>
      </c>
      <c r="C985" s="5">
        <v>89.9</v>
      </c>
      <c r="D985" s="26" t="str">
        <f t="shared" si="15"/>
        <v/>
      </c>
      <c r="E985" t="s">
        <v>75</v>
      </c>
    </row>
    <row r="986" spans="1:5" outlineLevel="2" x14ac:dyDescent="0.35">
      <c r="A986" s="11">
        <v>43896</v>
      </c>
      <c r="B986" t="s">
        <v>345</v>
      </c>
      <c r="C986" s="5">
        <v>7.9</v>
      </c>
      <c r="D986" s="26" t="str">
        <f t="shared" si="15"/>
        <v/>
      </c>
      <c r="E986" t="s">
        <v>75</v>
      </c>
    </row>
    <row r="987" spans="1:5" outlineLevel="2" x14ac:dyDescent="0.35">
      <c r="A987" s="11">
        <v>43896</v>
      </c>
      <c r="B987" t="s">
        <v>345</v>
      </c>
      <c r="C987" s="5">
        <v>339.8</v>
      </c>
      <c r="D987" s="26" t="str">
        <f t="shared" si="15"/>
        <v/>
      </c>
      <c r="E987" t="s">
        <v>75</v>
      </c>
    </row>
    <row r="988" spans="1:5" outlineLevel="1" x14ac:dyDescent="0.35">
      <c r="A988" s="24">
        <f>A987</f>
        <v>43896</v>
      </c>
      <c r="B988" s="25" t="str">
        <f>B987</f>
        <v>BATTERIES PLUS BULBS</v>
      </c>
      <c r="C988" s="26">
        <f>SUBTOTAL(9,C985:C987)</f>
        <v>437.6</v>
      </c>
      <c r="D988" s="26" t="str">
        <f t="shared" si="15"/>
        <v>TOTAL</v>
      </c>
    </row>
    <row r="989" spans="1:5" outlineLevel="2" x14ac:dyDescent="0.35">
      <c r="A989" s="11">
        <v>43896</v>
      </c>
      <c r="B989" t="s">
        <v>641</v>
      </c>
      <c r="C989" s="5">
        <v>301.14</v>
      </c>
      <c r="D989" s="26" t="str">
        <f t="shared" si="15"/>
        <v/>
      </c>
      <c r="E989" t="s">
        <v>75</v>
      </c>
    </row>
    <row r="990" spans="1:5" outlineLevel="1" x14ac:dyDescent="0.35">
      <c r="A990" s="24">
        <f>A989</f>
        <v>43896</v>
      </c>
      <c r="B990" s="25" t="str">
        <f>B989</f>
        <v>BEACON BUILDING PRODUCTS</v>
      </c>
      <c r="C990" s="26">
        <f>SUBTOTAL(9,C989:C989)</f>
        <v>301.14</v>
      </c>
      <c r="D990" s="26" t="str">
        <f t="shared" si="15"/>
        <v>TOTAL</v>
      </c>
    </row>
    <row r="991" spans="1:5" outlineLevel="2" x14ac:dyDescent="0.35">
      <c r="A991" s="11">
        <v>43896</v>
      </c>
      <c r="B991" t="s">
        <v>642</v>
      </c>
      <c r="C991" s="5">
        <v>2000</v>
      </c>
      <c r="D991" s="26" t="str">
        <f t="shared" si="15"/>
        <v/>
      </c>
      <c r="E991" t="s">
        <v>71</v>
      </c>
    </row>
    <row r="992" spans="1:5" outlineLevel="1" x14ac:dyDescent="0.35">
      <c r="A992" s="24">
        <f>A991</f>
        <v>43896</v>
      </c>
      <c r="B992" s="25" t="str">
        <f>B991</f>
        <v>JASON BENTLEY</v>
      </c>
      <c r="C992" s="26">
        <f>SUBTOTAL(9,C991:C991)</f>
        <v>2000</v>
      </c>
      <c r="D992" s="26" t="str">
        <f t="shared" si="15"/>
        <v>TOTAL</v>
      </c>
    </row>
    <row r="993" spans="1:5" outlineLevel="2" x14ac:dyDescent="0.35">
      <c r="A993" s="11">
        <v>43896</v>
      </c>
      <c r="B993" t="s">
        <v>643</v>
      </c>
      <c r="C993" s="5">
        <f>128.39-128.39</f>
        <v>0</v>
      </c>
      <c r="D993" s="26" t="str">
        <f t="shared" si="15"/>
        <v/>
      </c>
      <c r="E993" t="s">
        <v>92</v>
      </c>
    </row>
    <row r="994" spans="1:5" outlineLevel="2" x14ac:dyDescent="0.35">
      <c r="A994" s="11">
        <v>43896</v>
      </c>
      <c r="B994" t="s">
        <v>643</v>
      </c>
      <c r="C994" s="5">
        <f>128.39-128.39</f>
        <v>0</v>
      </c>
      <c r="D994" s="26" t="str">
        <f t="shared" si="15"/>
        <v/>
      </c>
      <c r="E994" t="s">
        <v>92</v>
      </c>
    </row>
    <row r="995" spans="1:5" outlineLevel="1" x14ac:dyDescent="0.35">
      <c r="A995" s="24">
        <f>A994</f>
        <v>43896</v>
      </c>
      <c r="B995" s="25" t="str">
        <f>B994</f>
        <v>BEST WESTERN COMANCHE INN</v>
      </c>
      <c r="C995" s="26">
        <f>SUBTOTAL(9,C993:C994)</f>
        <v>0</v>
      </c>
      <c r="D995" s="26" t="str">
        <f t="shared" si="15"/>
        <v>TOTAL</v>
      </c>
    </row>
    <row r="996" spans="1:5" outlineLevel="2" x14ac:dyDescent="0.35">
      <c r="A996" s="11">
        <v>43896</v>
      </c>
      <c r="B996" t="s">
        <v>643</v>
      </c>
      <c r="C996" s="5">
        <v>123.04</v>
      </c>
      <c r="D996" s="26" t="str">
        <f t="shared" si="15"/>
        <v/>
      </c>
      <c r="E996" t="s">
        <v>92</v>
      </c>
    </row>
    <row r="997" spans="1:5" outlineLevel="1" x14ac:dyDescent="0.35">
      <c r="A997" s="24">
        <f>A996</f>
        <v>43896</v>
      </c>
      <c r="B997" s="25" t="str">
        <f>B996</f>
        <v>BEST WESTERN COMANCHE INN</v>
      </c>
      <c r="C997" s="26">
        <f>SUBTOTAL(9,C996:C996)</f>
        <v>123.04</v>
      </c>
      <c r="D997" s="26" t="str">
        <f t="shared" si="15"/>
        <v>TOTAL</v>
      </c>
    </row>
    <row r="998" spans="1:5" outlineLevel="2" x14ac:dyDescent="0.35">
      <c r="A998" s="11">
        <v>43896</v>
      </c>
      <c r="B998" t="s">
        <v>504</v>
      </c>
      <c r="C998" s="5">
        <v>195</v>
      </c>
      <c r="D998" s="26" t="str">
        <f t="shared" si="15"/>
        <v/>
      </c>
      <c r="E998" t="s">
        <v>71</v>
      </c>
    </row>
    <row r="999" spans="1:5" outlineLevel="1" x14ac:dyDescent="0.35">
      <c r="A999" s="24">
        <f>A998</f>
        <v>43896</v>
      </c>
      <c r="B999" s="25" t="str">
        <f>B998</f>
        <v>JAMES WALTER BEVERS</v>
      </c>
      <c r="C999" s="26">
        <f>SUBTOTAL(9,C998:C998)</f>
        <v>195</v>
      </c>
      <c r="D999" s="26" t="str">
        <f t="shared" si="15"/>
        <v>TOTAL</v>
      </c>
    </row>
    <row r="1000" spans="1:5" outlineLevel="2" x14ac:dyDescent="0.35">
      <c r="A1000" s="11">
        <v>43896</v>
      </c>
      <c r="B1000" t="s">
        <v>505</v>
      </c>
      <c r="C1000" s="5">
        <v>110</v>
      </c>
      <c r="D1000" s="26" t="str">
        <f t="shared" si="15"/>
        <v/>
      </c>
      <c r="E1000" t="s">
        <v>71</v>
      </c>
    </row>
    <row r="1001" spans="1:5" outlineLevel="1" x14ac:dyDescent="0.35">
      <c r="A1001" s="24">
        <f>A1000</f>
        <v>43896</v>
      </c>
      <c r="B1001" s="25" t="str">
        <f>B1000</f>
        <v>SYLVIA BIGGETT</v>
      </c>
      <c r="C1001" s="26">
        <f>SUBTOTAL(9,C1000:C1000)</f>
        <v>110</v>
      </c>
      <c r="D1001" s="26" t="str">
        <f t="shared" si="15"/>
        <v>TOTAL</v>
      </c>
    </row>
    <row r="1002" spans="1:5" outlineLevel="2" x14ac:dyDescent="0.35">
      <c r="A1002" s="11">
        <v>43896</v>
      </c>
      <c r="B1002" t="s">
        <v>644</v>
      </c>
      <c r="C1002" s="5">
        <v>90</v>
      </c>
      <c r="D1002" s="26" t="str">
        <f t="shared" si="15"/>
        <v/>
      </c>
      <c r="E1002" t="s">
        <v>71</v>
      </c>
    </row>
    <row r="1003" spans="1:5" outlineLevel="1" x14ac:dyDescent="0.35">
      <c r="A1003" s="24">
        <f>A1002</f>
        <v>43896</v>
      </c>
      <c r="B1003" s="25" t="str">
        <f>B1002</f>
        <v>ROBERT BISSANT</v>
      </c>
      <c r="C1003" s="26">
        <f>SUBTOTAL(9,C1002:C1002)</f>
        <v>90</v>
      </c>
      <c r="D1003" s="26" t="str">
        <f t="shared" si="15"/>
        <v>TOTAL</v>
      </c>
    </row>
    <row r="1004" spans="1:5" outlineLevel="2" x14ac:dyDescent="0.35">
      <c r="A1004" s="11">
        <v>43896</v>
      </c>
      <c r="B1004" t="s">
        <v>578</v>
      </c>
      <c r="C1004" s="5">
        <v>9988.17</v>
      </c>
      <c r="D1004" s="26" t="str">
        <f t="shared" si="15"/>
        <v/>
      </c>
      <c r="E1004" t="s">
        <v>92</v>
      </c>
    </row>
    <row r="1005" spans="1:5" outlineLevel="1" x14ac:dyDescent="0.35">
      <c r="A1005" s="24">
        <f>A1004</f>
        <v>43896</v>
      </c>
      <c r="B1005" s="25" t="str">
        <f>B1004</f>
        <v>BLACKHORSE GOLF CLUB</v>
      </c>
      <c r="C1005" s="26">
        <f>SUBTOTAL(9,C1004:C1004)</f>
        <v>9988.17</v>
      </c>
      <c r="D1005" s="26" t="str">
        <f t="shared" si="15"/>
        <v>TOTAL</v>
      </c>
    </row>
    <row r="1006" spans="1:5" outlineLevel="2" x14ac:dyDescent="0.35">
      <c r="A1006" s="11">
        <v>43896</v>
      </c>
      <c r="B1006" t="s">
        <v>265</v>
      </c>
      <c r="C1006" s="5">
        <v>1755</v>
      </c>
      <c r="D1006" s="26" t="str">
        <f t="shared" si="15"/>
        <v/>
      </c>
      <c r="E1006" t="s">
        <v>97</v>
      </c>
    </row>
    <row r="1007" spans="1:5" outlineLevel="2" x14ac:dyDescent="0.35">
      <c r="A1007" s="11">
        <v>43896</v>
      </c>
      <c r="B1007" t="s">
        <v>265</v>
      </c>
      <c r="C1007" s="5">
        <v>3751.6</v>
      </c>
      <c r="D1007" s="26" t="str">
        <f t="shared" si="15"/>
        <v/>
      </c>
      <c r="E1007" t="s">
        <v>97</v>
      </c>
    </row>
    <row r="1008" spans="1:5" outlineLevel="1" x14ac:dyDescent="0.35">
      <c r="A1008" s="24">
        <f>A1007</f>
        <v>43896</v>
      </c>
      <c r="B1008" s="25" t="str">
        <f>B1007</f>
        <v>BLENDER DIRECT</v>
      </c>
      <c r="C1008" s="26">
        <f>SUBTOTAL(9,C1006:C1007)</f>
        <v>5506.6</v>
      </c>
      <c r="D1008" s="26" t="str">
        <f t="shared" si="15"/>
        <v>TOTAL</v>
      </c>
    </row>
    <row r="1009" spans="1:5" outlineLevel="2" x14ac:dyDescent="0.35">
      <c r="A1009" s="11">
        <v>43896</v>
      </c>
      <c r="B1009" t="s">
        <v>470</v>
      </c>
      <c r="C1009" s="5">
        <f>1336-1336</f>
        <v>0</v>
      </c>
      <c r="D1009" s="26" t="str">
        <f t="shared" si="15"/>
        <v/>
      </c>
      <c r="E1009" t="s">
        <v>92</v>
      </c>
    </row>
    <row r="1010" spans="1:5" outlineLevel="1" x14ac:dyDescent="0.35">
      <c r="A1010" s="24">
        <f>A1009</f>
        <v>43896</v>
      </c>
      <c r="B1010" s="25" t="str">
        <f>B1009</f>
        <v>BLESSINGTON FARMS LLC</v>
      </c>
      <c r="C1010" s="26">
        <f>SUBTOTAL(9,C1009:C1009)</f>
        <v>0</v>
      </c>
      <c r="D1010" s="26" t="str">
        <f t="shared" si="15"/>
        <v>TOTAL</v>
      </c>
    </row>
    <row r="1011" spans="1:5" outlineLevel="2" x14ac:dyDescent="0.35">
      <c r="A1011" s="11">
        <v>43896</v>
      </c>
      <c r="B1011" t="s">
        <v>470</v>
      </c>
      <c r="C1011" s="5">
        <f>1560-1560</f>
        <v>0</v>
      </c>
      <c r="D1011" s="26" t="str">
        <f t="shared" si="15"/>
        <v/>
      </c>
      <c r="E1011" t="s">
        <v>92</v>
      </c>
    </row>
    <row r="1012" spans="1:5" outlineLevel="1" x14ac:dyDescent="0.35">
      <c r="A1012" s="24">
        <f>A1011</f>
        <v>43896</v>
      </c>
      <c r="B1012" s="25" t="str">
        <f>B1011</f>
        <v>BLESSINGTON FARMS LLC</v>
      </c>
      <c r="C1012" s="26">
        <f>SUBTOTAL(9,C1011:C1011)</f>
        <v>0</v>
      </c>
      <c r="D1012" s="26" t="str">
        <f t="shared" si="15"/>
        <v>TOTAL</v>
      </c>
    </row>
    <row r="1013" spans="1:5" outlineLevel="2" x14ac:dyDescent="0.35">
      <c r="A1013" s="11">
        <v>43896</v>
      </c>
      <c r="B1013" t="s">
        <v>146</v>
      </c>
      <c r="C1013" s="5">
        <v>6.78</v>
      </c>
      <c r="D1013" s="26" t="str">
        <f t="shared" si="15"/>
        <v/>
      </c>
      <c r="E1013" t="s">
        <v>73</v>
      </c>
    </row>
    <row r="1014" spans="1:5" outlineLevel="2" x14ac:dyDescent="0.35">
      <c r="A1014" s="11">
        <v>43896</v>
      </c>
      <c r="B1014" t="s">
        <v>146</v>
      </c>
      <c r="C1014" s="5">
        <v>149.93</v>
      </c>
      <c r="D1014" s="26" t="str">
        <f t="shared" si="15"/>
        <v/>
      </c>
      <c r="E1014" t="s">
        <v>73</v>
      </c>
    </row>
    <row r="1015" spans="1:5" outlineLevel="2" x14ac:dyDescent="0.35">
      <c r="A1015" s="11">
        <v>43896</v>
      </c>
      <c r="B1015" t="s">
        <v>146</v>
      </c>
      <c r="C1015" s="5">
        <v>56.55</v>
      </c>
      <c r="D1015" s="26" t="str">
        <f t="shared" si="15"/>
        <v/>
      </c>
      <c r="E1015" t="s">
        <v>73</v>
      </c>
    </row>
    <row r="1016" spans="1:5" outlineLevel="2" x14ac:dyDescent="0.35">
      <c r="A1016" s="11">
        <v>43896</v>
      </c>
      <c r="B1016" t="s">
        <v>146</v>
      </c>
      <c r="C1016" s="5">
        <v>79.36</v>
      </c>
      <c r="D1016" s="26" t="str">
        <f t="shared" si="15"/>
        <v/>
      </c>
      <c r="E1016" t="s">
        <v>73</v>
      </c>
    </row>
    <row r="1017" spans="1:5" outlineLevel="2" x14ac:dyDescent="0.35">
      <c r="A1017" s="11">
        <v>43896</v>
      </c>
      <c r="B1017" t="s">
        <v>146</v>
      </c>
      <c r="C1017" s="5">
        <v>12.15</v>
      </c>
      <c r="D1017" s="26" t="str">
        <f t="shared" si="15"/>
        <v/>
      </c>
      <c r="E1017" t="s">
        <v>73</v>
      </c>
    </row>
    <row r="1018" spans="1:5" outlineLevel="2" x14ac:dyDescent="0.35">
      <c r="A1018" s="11">
        <v>43896</v>
      </c>
      <c r="B1018" t="s">
        <v>146</v>
      </c>
      <c r="C1018" s="5">
        <v>124.2</v>
      </c>
      <c r="D1018" s="26" t="str">
        <f t="shared" si="15"/>
        <v/>
      </c>
      <c r="E1018" t="s">
        <v>73</v>
      </c>
    </row>
    <row r="1019" spans="1:5" outlineLevel="2" x14ac:dyDescent="0.35">
      <c r="A1019" s="11">
        <v>43896</v>
      </c>
      <c r="B1019" t="s">
        <v>146</v>
      </c>
      <c r="C1019" s="5">
        <v>5.4</v>
      </c>
      <c r="D1019" s="26" t="str">
        <f t="shared" si="15"/>
        <v/>
      </c>
      <c r="E1019" t="s">
        <v>73</v>
      </c>
    </row>
    <row r="1020" spans="1:5" outlineLevel="2" x14ac:dyDescent="0.35">
      <c r="A1020" s="11">
        <v>43896</v>
      </c>
      <c r="B1020" t="s">
        <v>146</v>
      </c>
      <c r="C1020" s="5">
        <v>146.91</v>
      </c>
      <c r="D1020" s="26" t="str">
        <f t="shared" si="15"/>
        <v/>
      </c>
      <c r="E1020" t="s">
        <v>73</v>
      </c>
    </row>
    <row r="1021" spans="1:5" outlineLevel="2" x14ac:dyDescent="0.35">
      <c r="A1021" s="11">
        <v>43896</v>
      </c>
      <c r="B1021" t="s">
        <v>146</v>
      </c>
      <c r="C1021" s="5">
        <v>308.24</v>
      </c>
      <c r="D1021" s="26" t="str">
        <f t="shared" si="15"/>
        <v/>
      </c>
      <c r="E1021" t="s">
        <v>73</v>
      </c>
    </row>
    <row r="1022" spans="1:5" outlineLevel="2" x14ac:dyDescent="0.35">
      <c r="A1022" s="11">
        <v>43896</v>
      </c>
      <c r="B1022" t="s">
        <v>146</v>
      </c>
      <c r="C1022" s="5">
        <v>833.21</v>
      </c>
      <c r="D1022" s="26" t="str">
        <f t="shared" si="15"/>
        <v/>
      </c>
      <c r="E1022" t="s">
        <v>73</v>
      </c>
    </row>
    <row r="1023" spans="1:5" outlineLevel="2" x14ac:dyDescent="0.35">
      <c r="A1023" s="11">
        <v>43896</v>
      </c>
      <c r="B1023" t="s">
        <v>146</v>
      </c>
      <c r="C1023" s="5">
        <v>1664.31</v>
      </c>
      <c r="D1023" s="26" t="str">
        <f t="shared" si="15"/>
        <v/>
      </c>
      <c r="E1023" t="s">
        <v>73</v>
      </c>
    </row>
    <row r="1024" spans="1:5" outlineLevel="1" x14ac:dyDescent="0.35">
      <c r="A1024" s="24">
        <f>A1023</f>
        <v>43896</v>
      </c>
      <c r="B1024" s="25" t="str">
        <f>B1023</f>
        <v>BLICK ART MATERIALS</v>
      </c>
      <c r="C1024" s="26">
        <f>SUBTOTAL(9,C1013:C1023)</f>
        <v>3387.04</v>
      </c>
      <c r="D1024" s="26" t="str">
        <f t="shared" ref="D1024:D1087" si="16">IF(E1024="","TOTAL","")</f>
        <v>TOTAL</v>
      </c>
    </row>
    <row r="1025" spans="1:5" outlineLevel="2" x14ac:dyDescent="0.35">
      <c r="A1025" s="11">
        <v>43896</v>
      </c>
      <c r="B1025" t="s">
        <v>313</v>
      </c>
      <c r="C1025" s="5">
        <v>115</v>
      </c>
      <c r="D1025" s="26" t="str">
        <f t="shared" si="16"/>
        <v/>
      </c>
      <c r="E1025" t="s">
        <v>71</v>
      </c>
    </row>
    <row r="1026" spans="1:5" outlineLevel="1" x14ac:dyDescent="0.35">
      <c r="A1026" s="24">
        <f>A1025</f>
        <v>43896</v>
      </c>
      <c r="B1026" s="25" t="str">
        <f>B1025</f>
        <v>CALEB M BONDS</v>
      </c>
      <c r="C1026" s="26">
        <f>SUBTOTAL(9,C1025:C1025)</f>
        <v>115</v>
      </c>
      <c r="D1026" s="26" t="str">
        <f t="shared" si="16"/>
        <v>TOTAL</v>
      </c>
    </row>
    <row r="1027" spans="1:5" outlineLevel="2" x14ac:dyDescent="0.35">
      <c r="A1027" s="11">
        <v>43896</v>
      </c>
      <c r="B1027" t="s">
        <v>310</v>
      </c>
      <c r="C1027" s="5">
        <v>293.27</v>
      </c>
      <c r="D1027" s="26" t="str">
        <f t="shared" si="16"/>
        <v/>
      </c>
      <c r="E1027" t="s">
        <v>74</v>
      </c>
    </row>
    <row r="1028" spans="1:5" outlineLevel="1" x14ac:dyDescent="0.35">
      <c r="A1028" s="24">
        <f>A1027</f>
        <v>43896</v>
      </c>
      <c r="B1028" s="25" t="str">
        <f>B1027</f>
        <v>BOOKSOURCE</v>
      </c>
      <c r="C1028" s="26">
        <f>SUBTOTAL(9,C1027:C1027)</f>
        <v>293.27</v>
      </c>
      <c r="D1028" s="26" t="str">
        <f t="shared" si="16"/>
        <v>TOTAL</v>
      </c>
    </row>
    <row r="1029" spans="1:5" outlineLevel="2" x14ac:dyDescent="0.35">
      <c r="A1029" s="11">
        <v>43896</v>
      </c>
      <c r="B1029" t="s">
        <v>7</v>
      </c>
      <c r="C1029" s="5">
        <v>313.58</v>
      </c>
      <c r="D1029" s="26" t="str">
        <f t="shared" si="16"/>
        <v/>
      </c>
      <c r="E1029" t="s">
        <v>73</v>
      </c>
    </row>
    <row r="1030" spans="1:5" outlineLevel="2" x14ac:dyDescent="0.35">
      <c r="A1030" s="11">
        <v>43896</v>
      </c>
      <c r="B1030" t="s">
        <v>7</v>
      </c>
      <c r="C1030" s="5">
        <v>115.6</v>
      </c>
      <c r="D1030" s="26" t="str">
        <f t="shared" si="16"/>
        <v/>
      </c>
      <c r="E1030" t="s">
        <v>73</v>
      </c>
    </row>
    <row r="1031" spans="1:5" outlineLevel="2" x14ac:dyDescent="0.35">
      <c r="A1031" s="11">
        <v>43896</v>
      </c>
      <c r="B1031" t="s">
        <v>7</v>
      </c>
      <c r="C1031" s="5">
        <v>4679.32</v>
      </c>
      <c r="D1031" s="26" t="str">
        <f t="shared" si="16"/>
        <v/>
      </c>
      <c r="E1031" t="s">
        <v>73</v>
      </c>
    </row>
    <row r="1032" spans="1:5" outlineLevel="2" x14ac:dyDescent="0.35">
      <c r="A1032" s="11">
        <v>43896</v>
      </c>
      <c r="B1032" t="s">
        <v>7</v>
      </c>
      <c r="C1032" s="5">
        <v>5199.6099999999997</v>
      </c>
      <c r="D1032" s="26" t="str">
        <f t="shared" si="16"/>
        <v/>
      </c>
      <c r="E1032" t="s">
        <v>73</v>
      </c>
    </row>
    <row r="1033" spans="1:5" outlineLevel="2" x14ac:dyDescent="0.35">
      <c r="A1033" s="11">
        <v>43896</v>
      </c>
      <c r="B1033" t="s">
        <v>7</v>
      </c>
      <c r="C1033" s="5">
        <v>292.5</v>
      </c>
      <c r="D1033" s="26" t="str">
        <f t="shared" si="16"/>
        <v/>
      </c>
      <c r="E1033" t="s">
        <v>73</v>
      </c>
    </row>
    <row r="1034" spans="1:5" outlineLevel="2" x14ac:dyDescent="0.35">
      <c r="A1034" s="11">
        <v>43896</v>
      </c>
      <c r="B1034" t="s">
        <v>7</v>
      </c>
      <c r="C1034" s="5">
        <v>958</v>
      </c>
      <c r="D1034" s="26" t="str">
        <f t="shared" si="16"/>
        <v/>
      </c>
      <c r="E1034" t="s">
        <v>73</v>
      </c>
    </row>
    <row r="1035" spans="1:5" outlineLevel="2" x14ac:dyDescent="0.35">
      <c r="A1035" s="11">
        <v>43896</v>
      </c>
      <c r="B1035" t="s">
        <v>7</v>
      </c>
      <c r="C1035" s="5">
        <v>71.03</v>
      </c>
      <c r="D1035" s="26" t="str">
        <f t="shared" si="16"/>
        <v/>
      </c>
      <c r="E1035" t="s">
        <v>73</v>
      </c>
    </row>
    <row r="1036" spans="1:5" outlineLevel="2" x14ac:dyDescent="0.35">
      <c r="A1036" s="11">
        <v>43896</v>
      </c>
      <c r="B1036" t="s">
        <v>7</v>
      </c>
      <c r="C1036" s="5">
        <v>438.75</v>
      </c>
      <c r="D1036" s="26" t="str">
        <f t="shared" si="16"/>
        <v/>
      </c>
      <c r="E1036" t="s">
        <v>73</v>
      </c>
    </row>
    <row r="1037" spans="1:5" outlineLevel="2" x14ac:dyDescent="0.35">
      <c r="A1037" s="11">
        <v>43896</v>
      </c>
      <c r="B1037" t="s">
        <v>7</v>
      </c>
      <c r="C1037" s="5">
        <v>1140.75</v>
      </c>
      <c r="D1037" s="26" t="str">
        <f t="shared" si="16"/>
        <v/>
      </c>
      <c r="E1037" t="s">
        <v>73</v>
      </c>
    </row>
    <row r="1038" spans="1:5" outlineLevel="2" x14ac:dyDescent="0.35">
      <c r="A1038" s="11">
        <v>43896</v>
      </c>
      <c r="B1038" t="s">
        <v>7</v>
      </c>
      <c r="C1038" s="5">
        <v>1050</v>
      </c>
      <c r="D1038" s="26" t="str">
        <f t="shared" si="16"/>
        <v/>
      </c>
      <c r="E1038" t="s">
        <v>73</v>
      </c>
    </row>
    <row r="1039" spans="1:5" outlineLevel="2" x14ac:dyDescent="0.35">
      <c r="A1039" s="11">
        <v>43896</v>
      </c>
      <c r="B1039" t="s">
        <v>7</v>
      </c>
      <c r="C1039" s="5">
        <v>350</v>
      </c>
      <c r="D1039" s="26" t="str">
        <f t="shared" si="16"/>
        <v/>
      </c>
      <c r="E1039" t="s">
        <v>73</v>
      </c>
    </row>
    <row r="1040" spans="1:5" outlineLevel="2" x14ac:dyDescent="0.35">
      <c r="A1040" s="11">
        <v>43896</v>
      </c>
      <c r="B1040" t="s">
        <v>7</v>
      </c>
      <c r="C1040" s="5">
        <v>700</v>
      </c>
      <c r="D1040" s="26" t="str">
        <f t="shared" si="16"/>
        <v/>
      </c>
      <c r="E1040" t="s">
        <v>73</v>
      </c>
    </row>
    <row r="1041" spans="1:5" outlineLevel="2" x14ac:dyDescent="0.35">
      <c r="A1041" s="11">
        <v>43896</v>
      </c>
      <c r="B1041" t="s">
        <v>7</v>
      </c>
      <c r="C1041" s="5">
        <v>877.5</v>
      </c>
      <c r="D1041" s="26" t="str">
        <f t="shared" si="16"/>
        <v/>
      </c>
      <c r="E1041" t="s">
        <v>73</v>
      </c>
    </row>
    <row r="1042" spans="1:5" outlineLevel="2" x14ac:dyDescent="0.35">
      <c r="A1042" s="11">
        <v>43896</v>
      </c>
      <c r="B1042" t="s">
        <v>7</v>
      </c>
      <c r="C1042" s="5">
        <v>1140.75</v>
      </c>
      <c r="D1042" s="26" t="str">
        <f t="shared" si="16"/>
        <v/>
      </c>
      <c r="E1042" t="s">
        <v>73</v>
      </c>
    </row>
    <row r="1043" spans="1:5" outlineLevel="2" x14ac:dyDescent="0.35">
      <c r="A1043" s="11">
        <v>43896</v>
      </c>
      <c r="B1043" t="s">
        <v>7</v>
      </c>
      <c r="C1043" s="5">
        <v>89.35</v>
      </c>
      <c r="D1043" s="26" t="str">
        <f t="shared" si="16"/>
        <v/>
      </c>
      <c r="E1043" t="s">
        <v>73</v>
      </c>
    </row>
    <row r="1044" spans="1:5" outlineLevel="2" x14ac:dyDescent="0.35">
      <c r="A1044" s="11">
        <v>43896</v>
      </c>
      <c r="B1044" t="s">
        <v>7</v>
      </c>
      <c r="C1044" s="5">
        <v>47.98</v>
      </c>
      <c r="D1044" s="26" t="str">
        <f t="shared" si="16"/>
        <v/>
      </c>
      <c r="E1044" t="s">
        <v>73</v>
      </c>
    </row>
    <row r="1045" spans="1:5" outlineLevel="2" x14ac:dyDescent="0.35">
      <c r="A1045" s="11">
        <v>43896</v>
      </c>
      <c r="B1045" t="s">
        <v>7</v>
      </c>
      <c r="C1045" s="5">
        <v>518.79999999999995</v>
      </c>
      <c r="D1045" s="26" t="str">
        <f t="shared" si="16"/>
        <v/>
      </c>
      <c r="E1045" t="s">
        <v>73</v>
      </c>
    </row>
    <row r="1046" spans="1:5" outlineLevel="2" x14ac:dyDescent="0.35">
      <c r="A1046" s="11">
        <v>43896</v>
      </c>
      <c r="B1046" t="s">
        <v>7</v>
      </c>
      <c r="C1046" s="5">
        <v>310.89999999999998</v>
      </c>
      <c r="D1046" s="26" t="str">
        <f t="shared" si="16"/>
        <v/>
      </c>
      <c r="E1046" t="s">
        <v>73</v>
      </c>
    </row>
    <row r="1047" spans="1:5" outlineLevel="2" x14ac:dyDescent="0.35">
      <c r="A1047" s="11">
        <v>43896</v>
      </c>
      <c r="B1047" t="s">
        <v>7</v>
      </c>
      <c r="C1047" s="5">
        <v>1060</v>
      </c>
      <c r="D1047" s="26" t="str">
        <f t="shared" si="16"/>
        <v/>
      </c>
      <c r="E1047" t="s">
        <v>73</v>
      </c>
    </row>
    <row r="1048" spans="1:5" outlineLevel="2" x14ac:dyDescent="0.35">
      <c r="A1048" s="11">
        <v>43896</v>
      </c>
      <c r="B1048" t="s">
        <v>7</v>
      </c>
      <c r="C1048" s="5">
        <v>793.6</v>
      </c>
      <c r="D1048" s="26" t="str">
        <f t="shared" si="16"/>
        <v/>
      </c>
      <c r="E1048" t="s">
        <v>73</v>
      </c>
    </row>
    <row r="1049" spans="1:5" outlineLevel="2" x14ac:dyDescent="0.35">
      <c r="A1049" s="11">
        <v>43896</v>
      </c>
      <c r="B1049" t="s">
        <v>7</v>
      </c>
      <c r="C1049" s="5">
        <v>559.20000000000005</v>
      </c>
      <c r="D1049" s="26" t="str">
        <f t="shared" si="16"/>
        <v/>
      </c>
      <c r="E1049" t="s">
        <v>73</v>
      </c>
    </row>
    <row r="1050" spans="1:5" outlineLevel="2" x14ac:dyDescent="0.35">
      <c r="A1050" s="11">
        <v>43896</v>
      </c>
      <c r="B1050" t="s">
        <v>7</v>
      </c>
      <c r="C1050" s="5">
        <v>958</v>
      </c>
      <c r="D1050" s="26" t="str">
        <f t="shared" si="16"/>
        <v/>
      </c>
      <c r="E1050" t="s">
        <v>73</v>
      </c>
    </row>
    <row r="1051" spans="1:5" outlineLevel="2" x14ac:dyDescent="0.35">
      <c r="A1051" s="11">
        <v>43896</v>
      </c>
      <c r="B1051" t="s">
        <v>7</v>
      </c>
      <c r="C1051" s="5">
        <v>1643.55</v>
      </c>
      <c r="D1051" s="26" t="str">
        <f t="shared" si="16"/>
        <v/>
      </c>
      <c r="E1051" t="s">
        <v>73</v>
      </c>
    </row>
    <row r="1052" spans="1:5" outlineLevel="2" x14ac:dyDescent="0.35">
      <c r="A1052" s="11">
        <v>43896</v>
      </c>
      <c r="B1052" t="s">
        <v>7</v>
      </c>
      <c r="C1052" s="5">
        <v>185.4</v>
      </c>
      <c r="D1052" s="26" t="str">
        <f t="shared" si="16"/>
        <v/>
      </c>
      <c r="E1052" t="s">
        <v>73</v>
      </c>
    </row>
    <row r="1053" spans="1:5" outlineLevel="2" x14ac:dyDescent="0.35">
      <c r="A1053" s="11">
        <v>43896</v>
      </c>
      <c r="B1053" t="s">
        <v>7</v>
      </c>
      <c r="C1053" s="5">
        <v>877.5</v>
      </c>
      <c r="D1053" s="26" t="str">
        <f t="shared" si="16"/>
        <v/>
      </c>
      <c r="E1053" t="s">
        <v>73</v>
      </c>
    </row>
    <row r="1054" spans="1:5" outlineLevel="2" x14ac:dyDescent="0.35">
      <c r="A1054" s="11">
        <v>43896</v>
      </c>
      <c r="B1054" t="s">
        <v>7</v>
      </c>
      <c r="C1054" s="5">
        <v>21956.400000000001</v>
      </c>
      <c r="D1054" s="26" t="str">
        <f t="shared" si="16"/>
        <v/>
      </c>
      <c r="E1054" t="s">
        <v>84</v>
      </c>
    </row>
    <row r="1055" spans="1:5" outlineLevel="2" x14ac:dyDescent="0.35">
      <c r="A1055" s="11">
        <v>43896</v>
      </c>
      <c r="B1055" t="s">
        <v>7</v>
      </c>
      <c r="C1055" s="5">
        <v>272.5</v>
      </c>
      <c r="D1055" s="26" t="str">
        <f t="shared" si="16"/>
        <v/>
      </c>
      <c r="E1055" t="s">
        <v>73</v>
      </c>
    </row>
    <row r="1056" spans="1:5" outlineLevel="2" x14ac:dyDescent="0.35">
      <c r="A1056" s="11">
        <v>43896</v>
      </c>
      <c r="B1056" t="s">
        <v>7</v>
      </c>
      <c r="C1056" s="5">
        <v>585</v>
      </c>
      <c r="D1056" s="26" t="str">
        <f t="shared" si="16"/>
        <v/>
      </c>
      <c r="E1056" t="s">
        <v>73</v>
      </c>
    </row>
    <row r="1057" spans="1:5" outlineLevel="2" x14ac:dyDescent="0.35">
      <c r="A1057" s="11">
        <v>43896</v>
      </c>
      <c r="B1057" t="s">
        <v>7</v>
      </c>
      <c r="C1057" s="5">
        <v>1140.75</v>
      </c>
      <c r="D1057" s="26" t="str">
        <f t="shared" si="16"/>
        <v/>
      </c>
      <c r="E1057" t="s">
        <v>73</v>
      </c>
    </row>
    <row r="1058" spans="1:5" outlineLevel="2" x14ac:dyDescent="0.35">
      <c r="A1058" s="11">
        <v>43896</v>
      </c>
      <c r="B1058" t="s">
        <v>7</v>
      </c>
      <c r="C1058" s="5">
        <v>1631.21</v>
      </c>
      <c r="D1058" s="26" t="str">
        <f t="shared" si="16"/>
        <v/>
      </c>
      <c r="E1058" t="s">
        <v>73</v>
      </c>
    </row>
    <row r="1059" spans="1:5" outlineLevel="2" x14ac:dyDescent="0.35">
      <c r="A1059" s="11">
        <v>43896</v>
      </c>
      <c r="B1059" t="s">
        <v>7</v>
      </c>
      <c r="C1059" s="5">
        <v>2243.1999999999998</v>
      </c>
      <c r="D1059" s="26" t="str">
        <f t="shared" si="16"/>
        <v/>
      </c>
      <c r="E1059" t="s">
        <v>73</v>
      </c>
    </row>
    <row r="1060" spans="1:5" outlineLevel="2" x14ac:dyDescent="0.35">
      <c r="A1060" s="11">
        <v>43896</v>
      </c>
      <c r="B1060" t="s">
        <v>7</v>
      </c>
      <c r="C1060" s="5">
        <v>6960</v>
      </c>
      <c r="D1060" s="26" t="str">
        <f t="shared" si="16"/>
        <v/>
      </c>
      <c r="E1060" t="s">
        <v>84</v>
      </c>
    </row>
    <row r="1061" spans="1:5" outlineLevel="2" x14ac:dyDescent="0.35">
      <c r="A1061" s="11">
        <v>43896</v>
      </c>
      <c r="B1061" t="s">
        <v>7</v>
      </c>
      <c r="C1061" s="5">
        <v>2208.6</v>
      </c>
      <c r="D1061" s="26" t="str">
        <f t="shared" si="16"/>
        <v/>
      </c>
      <c r="E1061" t="s">
        <v>84</v>
      </c>
    </row>
    <row r="1062" spans="1:5" outlineLevel="2" x14ac:dyDescent="0.35">
      <c r="A1062" s="11">
        <v>43896</v>
      </c>
      <c r="B1062" t="s">
        <v>7</v>
      </c>
      <c r="C1062" s="5">
        <v>21260.400000000001</v>
      </c>
      <c r="D1062" s="26" t="str">
        <f t="shared" si="16"/>
        <v/>
      </c>
      <c r="E1062" t="s">
        <v>84</v>
      </c>
    </row>
    <row r="1063" spans="1:5" outlineLevel="1" x14ac:dyDescent="0.35">
      <c r="A1063" s="24">
        <f>A1062</f>
        <v>43896</v>
      </c>
      <c r="B1063" s="25" t="str">
        <f>B1062</f>
        <v>BOSWORTH PAPERS INC</v>
      </c>
      <c r="C1063" s="26">
        <f>SUBTOTAL(9,C1029:C1062)</f>
        <v>82629.73</v>
      </c>
      <c r="D1063" s="26" t="str">
        <f t="shared" si="16"/>
        <v>TOTAL</v>
      </c>
    </row>
    <row r="1064" spans="1:5" outlineLevel="2" x14ac:dyDescent="0.35">
      <c r="A1064" s="11">
        <v>43896</v>
      </c>
      <c r="B1064" t="s">
        <v>119</v>
      </c>
      <c r="C1064" s="5">
        <v>157.29</v>
      </c>
      <c r="D1064" s="26" t="str">
        <f t="shared" si="16"/>
        <v/>
      </c>
      <c r="E1064" t="s">
        <v>74</v>
      </c>
    </row>
    <row r="1065" spans="1:5" outlineLevel="1" x14ac:dyDescent="0.35">
      <c r="A1065" s="24">
        <f>A1064</f>
        <v>43896</v>
      </c>
      <c r="B1065" s="25" t="str">
        <f>B1064</f>
        <v>BOUND TO STAY BOUND BOOKS INC</v>
      </c>
      <c r="C1065" s="26">
        <f>SUBTOTAL(9,C1064:C1064)</f>
        <v>157.29</v>
      </c>
      <c r="D1065" s="26" t="str">
        <f t="shared" si="16"/>
        <v>TOTAL</v>
      </c>
    </row>
    <row r="1066" spans="1:5" outlineLevel="2" x14ac:dyDescent="0.35">
      <c r="A1066" s="11">
        <v>43896</v>
      </c>
      <c r="B1066" t="s">
        <v>404</v>
      </c>
      <c r="C1066" s="5">
        <v>115</v>
      </c>
      <c r="D1066" s="26" t="str">
        <f t="shared" si="16"/>
        <v/>
      </c>
      <c r="E1066" t="s">
        <v>71</v>
      </c>
    </row>
    <row r="1067" spans="1:5" outlineLevel="1" x14ac:dyDescent="0.35">
      <c r="A1067" s="24">
        <f>A1066</f>
        <v>43896</v>
      </c>
      <c r="B1067" s="25" t="str">
        <f>B1066</f>
        <v>JERRY BOYD</v>
      </c>
      <c r="C1067" s="26">
        <f>SUBTOTAL(9,C1066:C1066)</f>
        <v>115</v>
      </c>
      <c r="D1067" s="26" t="str">
        <f t="shared" si="16"/>
        <v>TOTAL</v>
      </c>
    </row>
    <row r="1068" spans="1:5" outlineLevel="2" x14ac:dyDescent="0.35">
      <c r="A1068" s="11">
        <v>43896</v>
      </c>
      <c r="B1068" t="s">
        <v>25</v>
      </c>
      <c r="C1068" s="5">
        <v>100</v>
      </c>
      <c r="D1068" s="26" t="str">
        <f t="shared" si="16"/>
        <v/>
      </c>
      <c r="E1068" t="s">
        <v>73</v>
      </c>
    </row>
    <row r="1069" spans="1:5" outlineLevel="2" x14ac:dyDescent="0.35">
      <c r="A1069" s="11">
        <v>43896</v>
      </c>
      <c r="B1069" t="s">
        <v>25</v>
      </c>
      <c r="C1069" s="5">
        <v>987</v>
      </c>
      <c r="D1069" s="26" t="str">
        <f t="shared" si="16"/>
        <v/>
      </c>
      <c r="E1069" t="s">
        <v>73</v>
      </c>
    </row>
    <row r="1070" spans="1:5" outlineLevel="2" x14ac:dyDescent="0.35">
      <c r="A1070" s="11">
        <v>43896</v>
      </c>
      <c r="B1070" t="s">
        <v>25</v>
      </c>
      <c r="C1070" s="5">
        <v>3682</v>
      </c>
      <c r="D1070" s="26" t="str">
        <f t="shared" si="16"/>
        <v/>
      </c>
      <c r="E1070" t="s">
        <v>73</v>
      </c>
    </row>
    <row r="1071" spans="1:5" outlineLevel="2" x14ac:dyDescent="0.35">
      <c r="A1071" s="11">
        <v>43896</v>
      </c>
      <c r="B1071" t="s">
        <v>25</v>
      </c>
      <c r="C1071" s="5">
        <v>164.5</v>
      </c>
      <c r="D1071" s="26" t="str">
        <f t="shared" si="16"/>
        <v/>
      </c>
      <c r="E1071" t="s">
        <v>83</v>
      </c>
    </row>
    <row r="1072" spans="1:5" outlineLevel="2" x14ac:dyDescent="0.35">
      <c r="A1072" s="11">
        <v>43896</v>
      </c>
      <c r="B1072" t="s">
        <v>25</v>
      </c>
      <c r="C1072" s="5">
        <v>297.5</v>
      </c>
      <c r="D1072" s="26" t="str">
        <f t="shared" si="16"/>
        <v/>
      </c>
      <c r="E1072" t="s">
        <v>83</v>
      </c>
    </row>
    <row r="1073" spans="1:5" outlineLevel="2" x14ac:dyDescent="0.35">
      <c r="A1073" s="11">
        <v>43896</v>
      </c>
      <c r="B1073" t="s">
        <v>25</v>
      </c>
      <c r="C1073" s="5">
        <v>224.8</v>
      </c>
      <c r="D1073" s="26" t="str">
        <f t="shared" si="16"/>
        <v/>
      </c>
      <c r="E1073" t="s">
        <v>73</v>
      </c>
    </row>
    <row r="1074" spans="1:5" outlineLevel="2" x14ac:dyDescent="0.35">
      <c r="A1074" s="11">
        <v>43896</v>
      </c>
      <c r="B1074" t="s">
        <v>25</v>
      </c>
      <c r="C1074" s="5">
        <v>525</v>
      </c>
      <c r="D1074" s="26" t="str">
        <f t="shared" si="16"/>
        <v/>
      </c>
      <c r="E1074" t="s">
        <v>73</v>
      </c>
    </row>
    <row r="1075" spans="1:5" outlineLevel="2" x14ac:dyDescent="0.35">
      <c r="A1075" s="11">
        <v>43896</v>
      </c>
      <c r="B1075" t="s">
        <v>25</v>
      </c>
      <c r="C1075" s="5">
        <v>162.5</v>
      </c>
      <c r="D1075" s="26" t="str">
        <f t="shared" si="16"/>
        <v/>
      </c>
      <c r="E1075" t="s">
        <v>73</v>
      </c>
    </row>
    <row r="1076" spans="1:5" outlineLevel="2" x14ac:dyDescent="0.35">
      <c r="A1076" s="11">
        <v>43896</v>
      </c>
      <c r="B1076" t="s">
        <v>25</v>
      </c>
      <c r="C1076" s="5">
        <v>96.25</v>
      </c>
      <c r="D1076" s="26" t="str">
        <f t="shared" si="16"/>
        <v/>
      </c>
      <c r="E1076" t="s">
        <v>73</v>
      </c>
    </row>
    <row r="1077" spans="1:5" outlineLevel="1" x14ac:dyDescent="0.35">
      <c r="A1077" s="24">
        <f>A1076</f>
        <v>43896</v>
      </c>
      <c r="B1077" s="25" t="str">
        <f>B1076</f>
        <v>BRAMMERS ATHLETIC WAREHOUSE</v>
      </c>
      <c r="C1077" s="26">
        <f>SUBTOTAL(9,C1068:C1076)</f>
        <v>6239.55</v>
      </c>
      <c r="D1077" s="26" t="str">
        <f t="shared" si="16"/>
        <v>TOTAL</v>
      </c>
    </row>
    <row r="1078" spans="1:5" outlineLevel="2" x14ac:dyDescent="0.35">
      <c r="A1078" s="11">
        <v>43896</v>
      </c>
      <c r="B1078" t="s">
        <v>645</v>
      </c>
      <c r="C1078" s="5">
        <v>295</v>
      </c>
      <c r="D1078" s="26" t="str">
        <f t="shared" si="16"/>
        <v/>
      </c>
      <c r="E1078" t="s">
        <v>71</v>
      </c>
    </row>
    <row r="1079" spans="1:5" outlineLevel="1" x14ac:dyDescent="0.35">
      <c r="A1079" s="24">
        <f>A1078</f>
        <v>43896</v>
      </c>
      <c r="B1079" s="25" t="str">
        <f>B1078</f>
        <v>STEVE R BRASWELL</v>
      </c>
      <c r="C1079" s="26">
        <f>SUBTOTAL(9,C1078:C1078)</f>
        <v>295</v>
      </c>
      <c r="D1079" s="26" t="str">
        <f t="shared" si="16"/>
        <v>TOTAL</v>
      </c>
    </row>
    <row r="1080" spans="1:5" outlineLevel="2" x14ac:dyDescent="0.35">
      <c r="A1080" s="11">
        <v>43896</v>
      </c>
      <c r="B1080" t="s">
        <v>279</v>
      </c>
      <c r="C1080" s="5">
        <v>282.5</v>
      </c>
      <c r="D1080" s="26" t="str">
        <f t="shared" si="16"/>
        <v/>
      </c>
      <c r="E1080" t="s">
        <v>73</v>
      </c>
    </row>
    <row r="1081" spans="1:5" outlineLevel="2" x14ac:dyDescent="0.35">
      <c r="A1081" s="11">
        <v>43896</v>
      </c>
      <c r="B1081" t="s">
        <v>279</v>
      </c>
      <c r="C1081" s="5">
        <v>527.5</v>
      </c>
      <c r="D1081" s="26" t="str">
        <f t="shared" si="16"/>
        <v/>
      </c>
      <c r="E1081" t="s">
        <v>73</v>
      </c>
    </row>
    <row r="1082" spans="1:5" outlineLevel="1" x14ac:dyDescent="0.35">
      <c r="A1082" s="24">
        <f>A1081</f>
        <v>43896</v>
      </c>
      <c r="B1082" s="25" t="str">
        <f>B1081</f>
        <v>BRAZOS FOREST PRODUCTS</v>
      </c>
      <c r="C1082" s="26">
        <f>SUBTOTAL(9,C1080:C1081)</f>
        <v>810</v>
      </c>
      <c r="D1082" s="26" t="str">
        <f t="shared" si="16"/>
        <v>TOTAL</v>
      </c>
    </row>
    <row r="1083" spans="1:5" outlineLevel="2" x14ac:dyDescent="0.35">
      <c r="A1083" s="11">
        <v>43896</v>
      </c>
      <c r="B1083" t="s">
        <v>646</v>
      </c>
      <c r="C1083" s="5">
        <v>140</v>
      </c>
      <c r="D1083" s="26" t="str">
        <f t="shared" si="16"/>
        <v/>
      </c>
      <c r="E1083" t="s">
        <v>92</v>
      </c>
    </row>
    <row r="1084" spans="1:5" outlineLevel="1" x14ac:dyDescent="0.35">
      <c r="A1084" s="24">
        <f>A1083</f>
        <v>43896</v>
      </c>
      <c r="B1084" s="25" t="str">
        <f>B1083</f>
        <v>BRENHAM TRACK</v>
      </c>
      <c r="C1084" s="26">
        <f>SUBTOTAL(9,C1083:C1083)</f>
        <v>140</v>
      </c>
      <c r="D1084" s="26" t="str">
        <f t="shared" si="16"/>
        <v>TOTAL</v>
      </c>
    </row>
    <row r="1085" spans="1:5" outlineLevel="2" x14ac:dyDescent="0.35">
      <c r="A1085" s="11">
        <v>43896</v>
      </c>
      <c r="B1085" t="s">
        <v>534</v>
      </c>
      <c r="C1085" s="5">
        <v>135</v>
      </c>
      <c r="D1085" s="26" t="str">
        <f t="shared" si="16"/>
        <v/>
      </c>
      <c r="E1085" t="s">
        <v>92</v>
      </c>
    </row>
    <row r="1086" spans="1:5" outlineLevel="1" x14ac:dyDescent="0.35">
      <c r="A1086" s="24">
        <f>A1085</f>
        <v>43896</v>
      </c>
      <c r="B1086" s="25" t="str">
        <f>B1085</f>
        <v>BRENHAM HS FRIENDS OF GOLF</v>
      </c>
      <c r="C1086" s="26">
        <f>SUBTOTAL(9,C1085:C1085)</f>
        <v>135</v>
      </c>
      <c r="D1086" s="26" t="str">
        <f t="shared" si="16"/>
        <v>TOTAL</v>
      </c>
    </row>
    <row r="1087" spans="1:5" outlineLevel="2" x14ac:dyDescent="0.35">
      <c r="A1087" s="11">
        <v>43896</v>
      </c>
      <c r="B1087" t="s">
        <v>534</v>
      </c>
      <c r="C1087" s="5">
        <v>180</v>
      </c>
      <c r="D1087" s="26" t="str">
        <f t="shared" si="16"/>
        <v/>
      </c>
      <c r="E1087" t="s">
        <v>92</v>
      </c>
    </row>
    <row r="1088" spans="1:5" outlineLevel="1" x14ac:dyDescent="0.35">
      <c r="A1088" s="24">
        <f>A1087</f>
        <v>43896</v>
      </c>
      <c r="B1088" s="25" t="str">
        <f>B1087</f>
        <v>BRENHAM HS FRIENDS OF GOLF</v>
      </c>
      <c r="C1088" s="26">
        <f>SUBTOTAL(9,C1087:C1087)</f>
        <v>180</v>
      </c>
      <c r="D1088" s="26" t="str">
        <f t="shared" ref="D1088:D1151" si="17">IF(E1088="","TOTAL","")</f>
        <v>TOTAL</v>
      </c>
    </row>
    <row r="1089" spans="1:5" outlineLevel="2" x14ac:dyDescent="0.35">
      <c r="A1089" s="11">
        <v>43896</v>
      </c>
      <c r="B1089" t="s">
        <v>534</v>
      </c>
      <c r="C1089" s="5">
        <v>220</v>
      </c>
      <c r="D1089" s="26" t="str">
        <f t="shared" si="17"/>
        <v/>
      </c>
      <c r="E1089" t="s">
        <v>92</v>
      </c>
    </row>
    <row r="1090" spans="1:5" outlineLevel="1" x14ac:dyDescent="0.35">
      <c r="A1090" s="24">
        <f>A1089</f>
        <v>43896</v>
      </c>
      <c r="B1090" s="25" t="str">
        <f>B1089</f>
        <v>BRENHAM HS FRIENDS OF GOLF</v>
      </c>
      <c r="C1090" s="26">
        <f>SUBTOTAL(9,C1089:C1089)</f>
        <v>220</v>
      </c>
      <c r="D1090" s="26" t="str">
        <f t="shared" si="17"/>
        <v>TOTAL</v>
      </c>
    </row>
    <row r="1091" spans="1:5" outlineLevel="2" x14ac:dyDescent="0.35">
      <c r="A1091" s="11">
        <v>43896</v>
      </c>
      <c r="B1091" t="s">
        <v>534</v>
      </c>
      <c r="C1091" s="5">
        <v>530</v>
      </c>
      <c r="D1091" s="26" t="str">
        <f t="shared" si="17"/>
        <v/>
      </c>
      <c r="E1091" t="s">
        <v>92</v>
      </c>
    </row>
    <row r="1092" spans="1:5" outlineLevel="1" x14ac:dyDescent="0.35">
      <c r="A1092" s="24">
        <f>A1091</f>
        <v>43896</v>
      </c>
      <c r="B1092" s="25" t="str">
        <f>B1091</f>
        <v>BRENHAM HS FRIENDS OF GOLF</v>
      </c>
      <c r="C1092" s="26">
        <f>SUBTOTAL(9,C1091:C1091)</f>
        <v>530</v>
      </c>
      <c r="D1092" s="26" t="str">
        <f t="shared" si="17"/>
        <v>TOTAL</v>
      </c>
    </row>
    <row r="1093" spans="1:5" outlineLevel="2" x14ac:dyDescent="0.35">
      <c r="A1093" s="11">
        <v>43896</v>
      </c>
      <c r="B1093" t="s">
        <v>647</v>
      </c>
      <c r="C1093" s="5">
        <f>1225-1225</f>
        <v>0</v>
      </c>
      <c r="D1093" s="26" t="str">
        <f t="shared" si="17"/>
        <v/>
      </c>
      <c r="E1093" t="s">
        <v>71</v>
      </c>
    </row>
    <row r="1094" spans="1:5" outlineLevel="1" x14ac:dyDescent="0.35">
      <c r="A1094" s="24">
        <f>A1093</f>
        <v>43896</v>
      </c>
      <c r="B1094" s="25" t="str">
        <f>B1093</f>
        <v>BRICKS 4 KIDZ</v>
      </c>
      <c r="C1094" s="26">
        <f>SUBTOTAL(9,C1093:C1093)</f>
        <v>0</v>
      </c>
      <c r="D1094" s="26" t="str">
        <f t="shared" si="17"/>
        <v>TOTAL</v>
      </c>
    </row>
    <row r="1095" spans="1:5" outlineLevel="2" x14ac:dyDescent="0.35">
      <c r="A1095" s="11">
        <v>43896</v>
      </c>
      <c r="B1095" t="s">
        <v>346</v>
      </c>
      <c r="C1095" s="5">
        <v>115</v>
      </c>
      <c r="D1095" s="26" t="str">
        <f t="shared" si="17"/>
        <v/>
      </c>
      <c r="E1095" t="s">
        <v>71</v>
      </c>
    </row>
    <row r="1096" spans="1:5" outlineLevel="1" x14ac:dyDescent="0.35">
      <c r="A1096" s="24">
        <f>A1095</f>
        <v>43896</v>
      </c>
      <c r="B1096" s="25" t="str">
        <f>B1095</f>
        <v>WILLIAM LEE BRILEY JR</v>
      </c>
      <c r="C1096" s="26">
        <f>SUBTOTAL(9,C1095:C1095)</f>
        <v>115</v>
      </c>
      <c r="D1096" s="26" t="str">
        <f t="shared" si="17"/>
        <v>TOTAL</v>
      </c>
    </row>
    <row r="1097" spans="1:5" outlineLevel="2" x14ac:dyDescent="0.35">
      <c r="A1097" s="11">
        <v>43896</v>
      </c>
      <c r="B1097" t="s">
        <v>248</v>
      </c>
      <c r="C1097" s="5">
        <v>49.99</v>
      </c>
      <c r="D1097" s="26" t="str">
        <f t="shared" si="17"/>
        <v/>
      </c>
      <c r="E1097" t="s">
        <v>70</v>
      </c>
    </row>
    <row r="1098" spans="1:5" outlineLevel="1" x14ac:dyDescent="0.35">
      <c r="A1098" s="24">
        <f>A1097</f>
        <v>43896</v>
      </c>
      <c r="B1098" s="25" t="str">
        <f>B1097</f>
        <v>BROOKSHIRE BROTHERS LTD</v>
      </c>
      <c r="C1098" s="26">
        <f>SUBTOTAL(9,C1097:C1097)</f>
        <v>49.99</v>
      </c>
      <c r="D1098" s="26" t="str">
        <f t="shared" si="17"/>
        <v>TOTAL</v>
      </c>
    </row>
    <row r="1099" spans="1:5" outlineLevel="2" x14ac:dyDescent="0.35">
      <c r="A1099" s="11">
        <v>43896</v>
      </c>
      <c r="B1099" t="s">
        <v>124</v>
      </c>
      <c r="C1099" s="5">
        <v>1925.96</v>
      </c>
      <c r="D1099" s="26" t="str">
        <f t="shared" si="17"/>
        <v/>
      </c>
      <c r="E1099" t="s">
        <v>611</v>
      </c>
    </row>
    <row r="1100" spans="1:5" outlineLevel="2" x14ac:dyDescent="0.35">
      <c r="A1100" s="11">
        <v>43896</v>
      </c>
      <c r="B1100" t="s">
        <v>124</v>
      </c>
      <c r="C1100" s="5">
        <v>48.03</v>
      </c>
      <c r="D1100" s="26" t="str">
        <f t="shared" si="17"/>
        <v/>
      </c>
      <c r="E1100" t="s">
        <v>75</v>
      </c>
    </row>
    <row r="1101" spans="1:5" outlineLevel="2" x14ac:dyDescent="0.35">
      <c r="A1101" s="11">
        <v>43896</v>
      </c>
      <c r="B1101" t="s">
        <v>124</v>
      </c>
      <c r="C1101" s="5">
        <v>593.04999999999995</v>
      </c>
      <c r="D1101" s="26" t="str">
        <f t="shared" si="17"/>
        <v/>
      </c>
      <c r="E1101" t="s">
        <v>75</v>
      </c>
    </row>
    <row r="1102" spans="1:5" outlineLevel="1" x14ac:dyDescent="0.35">
      <c r="A1102" s="24">
        <f>A1101</f>
        <v>43896</v>
      </c>
      <c r="B1102" s="25" t="str">
        <f>B1101</f>
        <v>BROOKSIDE EQUIPMENT SALES INC</v>
      </c>
      <c r="C1102" s="26">
        <f>SUBTOTAL(9,C1099:C1101)</f>
        <v>2567.04</v>
      </c>
      <c r="D1102" s="26" t="str">
        <f t="shared" si="17"/>
        <v>TOTAL</v>
      </c>
    </row>
    <row r="1103" spans="1:5" outlineLevel="2" x14ac:dyDescent="0.35">
      <c r="A1103" s="11">
        <v>43896</v>
      </c>
      <c r="B1103" t="s">
        <v>347</v>
      </c>
      <c r="C1103" s="5">
        <v>115</v>
      </c>
      <c r="D1103" s="26" t="str">
        <f t="shared" si="17"/>
        <v/>
      </c>
      <c r="E1103" t="s">
        <v>71</v>
      </c>
    </row>
    <row r="1104" spans="1:5" outlineLevel="2" x14ac:dyDescent="0.35">
      <c r="A1104" s="11">
        <v>43896</v>
      </c>
      <c r="B1104" t="s">
        <v>347</v>
      </c>
      <c r="C1104" s="5">
        <v>115</v>
      </c>
      <c r="D1104" s="26" t="str">
        <f t="shared" si="17"/>
        <v/>
      </c>
      <c r="E1104" t="s">
        <v>71</v>
      </c>
    </row>
    <row r="1105" spans="1:5" outlineLevel="1" x14ac:dyDescent="0.35">
      <c r="A1105" s="24">
        <f>A1104</f>
        <v>43896</v>
      </c>
      <c r="B1105" s="25" t="str">
        <f>B1104</f>
        <v>MONTE K BROWN</v>
      </c>
      <c r="C1105" s="26">
        <f>SUBTOTAL(9,C1103:C1104)</f>
        <v>230</v>
      </c>
      <c r="D1105" s="26" t="str">
        <f t="shared" si="17"/>
        <v>TOTAL</v>
      </c>
    </row>
    <row r="1106" spans="1:5" outlineLevel="2" x14ac:dyDescent="0.35">
      <c r="A1106" s="11">
        <v>43896</v>
      </c>
      <c r="B1106" t="s">
        <v>314</v>
      </c>
      <c r="C1106" s="5">
        <v>25</v>
      </c>
      <c r="D1106" s="26" t="str">
        <f t="shared" si="17"/>
        <v/>
      </c>
      <c r="E1106" t="s">
        <v>71</v>
      </c>
    </row>
    <row r="1107" spans="1:5" outlineLevel="2" x14ac:dyDescent="0.35">
      <c r="A1107" s="11">
        <v>43896</v>
      </c>
      <c r="B1107" t="s">
        <v>314</v>
      </c>
      <c r="C1107" s="5">
        <v>37.5</v>
      </c>
      <c r="D1107" s="26" t="str">
        <f t="shared" si="17"/>
        <v/>
      </c>
      <c r="E1107" t="s">
        <v>71</v>
      </c>
    </row>
    <row r="1108" spans="1:5" outlineLevel="2" x14ac:dyDescent="0.35">
      <c r="A1108" s="11">
        <v>43896</v>
      </c>
      <c r="B1108" t="s">
        <v>314</v>
      </c>
      <c r="C1108" s="5">
        <v>31.25</v>
      </c>
      <c r="D1108" s="26" t="str">
        <f t="shared" si="17"/>
        <v/>
      </c>
      <c r="E1108" t="s">
        <v>71</v>
      </c>
    </row>
    <row r="1109" spans="1:5" outlineLevel="2" x14ac:dyDescent="0.35">
      <c r="A1109" s="11">
        <v>43896</v>
      </c>
      <c r="B1109" t="s">
        <v>314</v>
      </c>
      <c r="C1109" s="5">
        <v>31.25</v>
      </c>
      <c r="D1109" s="26" t="str">
        <f t="shared" si="17"/>
        <v/>
      </c>
      <c r="E1109" t="s">
        <v>71</v>
      </c>
    </row>
    <row r="1110" spans="1:5" outlineLevel="2" x14ac:dyDescent="0.35">
      <c r="A1110" s="11">
        <v>43896</v>
      </c>
      <c r="B1110" t="s">
        <v>314</v>
      </c>
      <c r="C1110" s="5">
        <v>37.5</v>
      </c>
      <c r="D1110" s="26" t="str">
        <f t="shared" si="17"/>
        <v/>
      </c>
      <c r="E1110" t="s">
        <v>71</v>
      </c>
    </row>
    <row r="1111" spans="1:5" outlineLevel="2" x14ac:dyDescent="0.35">
      <c r="A1111" s="11">
        <v>43896</v>
      </c>
      <c r="B1111" t="s">
        <v>314</v>
      </c>
      <c r="C1111" s="5">
        <v>37.5</v>
      </c>
      <c r="D1111" s="26" t="str">
        <f t="shared" si="17"/>
        <v/>
      </c>
      <c r="E1111" t="s">
        <v>71</v>
      </c>
    </row>
    <row r="1112" spans="1:5" outlineLevel="2" x14ac:dyDescent="0.35">
      <c r="A1112" s="11">
        <v>43896</v>
      </c>
      <c r="B1112" t="s">
        <v>314</v>
      </c>
      <c r="C1112" s="5">
        <v>62.5</v>
      </c>
      <c r="D1112" s="26" t="str">
        <f t="shared" si="17"/>
        <v/>
      </c>
      <c r="E1112" t="s">
        <v>71</v>
      </c>
    </row>
    <row r="1113" spans="1:5" outlineLevel="2" x14ac:dyDescent="0.35">
      <c r="A1113" s="11">
        <v>43896</v>
      </c>
      <c r="B1113" t="s">
        <v>314</v>
      </c>
      <c r="C1113" s="5">
        <v>25</v>
      </c>
      <c r="D1113" s="26" t="str">
        <f t="shared" si="17"/>
        <v/>
      </c>
      <c r="E1113" t="s">
        <v>71</v>
      </c>
    </row>
    <row r="1114" spans="1:5" outlineLevel="2" x14ac:dyDescent="0.35">
      <c r="A1114" s="11">
        <v>43896</v>
      </c>
      <c r="B1114" t="s">
        <v>314</v>
      </c>
      <c r="C1114" s="5">
        <v>25</v>
      </c>
      <c r="D1114" s="26" t="str">
        <f t="shared" si="17"/>
        <v/>
      </c>
      <c r="E1114" t="s">
        <v>71</v>
      </c>
    </row>
    <row r="1115" spans="1:5" outlineLevel="2" x14ac:dyDescent="0.35">
      <c r="A1115" s="11">
        <v>43896</v>
      </c>
      <c r="B1115" t="s">
        <v>314</v>
      </c>
      <c r="C1115" s="5">
        <v>43.75</v>
      </c>
      <c r="D1115" s="26" t="str">
        <f t="shared" si="17"/>
        <v/>
      </c>
      <c r="E1115" t="s">
        <v>71</v>
      </c>
    </row>
    <row r="1116" spans="1:5" outlineLevel="2" x14ac:dyDescent="0.35">
      <c r="A1116" s="11">
        <v>43896</v>
      </c>
      <c r="B1116" t="s">
        <v>314</v>
      </c>
      <c r="C1116" s="5">
        <v>31.25</v>
      </c>
      <c r="D1116" s="26" t="str">
        <f t="shared" si="17"/>
        <v/>
      </c>
      <c r="E1116" t="s">
        <v>71</v>
      </c>
    </row>
    <row r="1117" spans="1:5" outlineLevel="2" x14ac:dyDescent="0.35">
      <c r="A1117" s="11">
        <v>43896</v>
      </c>
      <c r="B1117" t="s">
        <v>314</v>
      </c>
      <c r="C1117" s="5">
        <v>37.5</v>
      </c>
      <c r="D1117" s="26" t="str">
        <f t="shared" si="17"/>
        <v/>
      </c>
      <c r="E1117" t="s">
        <v>71</v>
      </c>
    </row>
    <row r="1118" spans="1:5" outlineLevel="2" x14ac:dyDescent="0.35">
      <c r="A1118" s="11">
        <v>43896</v>
      </c>
      <c r="B1118" t="s">
        <v>314</v>
      </c>
      <c r="C1118" s="5">
        <v>62.5</v>
      </c>
      <c r="D1118" s="26" t="str">
        <f t="shared" si="17"/>
        <v/>
      </c>
      <c r="E1118" t="s">
        <v>71</v>
      </c>
    </row>
    <row r="1119" spans="1:5" outlineLevel="2" x14ac:dyDescent="0.35">
      <c r="A1119" s="11">
        <v>43896</v>
      </c>
      <c r="B1119" t="s">
        <v>314</v>
      </c>
      <c r="C1119" s="5">
        <v>25</v>
      </c>
      <c r="D1119" s="26" t="str">
        <f t="shared" si="17"/>
        <v/>
      </c>
      <c r="E1119" t="s">
        <v>71</v>
      </c>
    </row>
    <row r="1120" spans="1:5" outlineLevel="2" x14ac:dyDescent="0.35">
      <c r="A1120" s="11">
        <v>43896</v>
      </c>
      <c r="B1120" t="s">
        <v>314</v>
      </c>
      <c r="C1120" s="5">
        <v>25</v>
      </c>
      <c r="D1120" s="26" t="str">
        <f t="shared" si="17"/>
        <v/>
      </c>
      <c r="E1120" t="s">
        <v>71</v>
      </c>
    </row>
    <row r="1121" spans="1:5" outlineLevel="2" x14ac:dyDescent="0.35">
      <c r="A1121" s="11">
        <v>43896</v>
      </c>
      <c r="B1121" t="s">
        <v>314</v>
      </c>
      <c r="C1121" s="5">
        <v>43.75</v>
      </c>
      <c r="D1121" s="26" t="str">
        <f t="shared" si="17"/>
        <v/>
      </c>
      <c r="E1121" t="s">
        <v>71</v>
      </c>
    </row>
    <row r="1122" spans="1:5" outlineLevel="2" x14ac:dyDescent="0.35">
      <c r="A1122" s="11">
        <v>43896</v>
      </c>
      <c r="B1122" t="s">
        <v>314</v>
      </c>
      <c r="C1122" s="5">
        <v>25</v>
      </c>
      <c r="D1122" s="26" t="str">
        <f t="shared" si="17"/>
        <v/>
      </c>
      <c r="E1122" t="s">
        <v>71</v>
      </c>
    </row>
    <row r="1123" spans="1:5" outlineLevel="2" x14ac:dyDescent="0.35">
      <c r="A1123" s="11">
        <v>43896</v>
      </c>
      <c r="B1123" t="s">
        <v>314</v>
      </c>
      <c r="C1123" s="5">
        <v>25</v>
      </c>
      <c r="D1123" s="26" t="str">
        <f t="shared" si="17"/>
        <v/>
      </c>
      <c r="E1123" t="s">
        <v>71</v>
      </c>
    </row>
    <row r="1124" spans="1:5" outlineLevel="2" x14ac:dyDescent="0.35">
      <c r="A1124" s="11">
        <v>43896</v>
      </c>
      <c r="B1124" t="s">
        <v>314</v>
      </c>
      <c r="C1124" s="5">
        <v>25</v>
      </c>
      <c r="D1124" s="26" t="str">
        <f t="shared" si="17"/>
        <v/>
      </c>
      <c r="E1124" t="s">
        <v>71</v>
      </c>
    </row>
    <row r="1125" spans="1:5" outlineLevel="2" x14ac:dyDescent="0.35">
      <c r="A1125" s="11">
        <v>43896</v>
      </c>
      <c r="B1125" t="s">
        <v>314</v>
      </c>
      <c r="C1125" s="5">
        <v>31.25</v>
      </c>
      <c r="D1125" s="26" t="str">
        <f t="shared" si="17"/>
        <v/>
      </c>
      <c r="E1125" t="s">
        <v>71</v>
      </c>
    </row>
    <row r="1126" spans="1:5" outlineLevel="1" x14ac:dyDescent="0.35">
      <c r="A1126" s="24">
        <f>A1125</f>
        <v>43896</v>
      </c>
      <c r="B1126" s="25" t="str">
        <f>B1125</f>
        <v>CLAUDIA BUENTELLO</v>
      </c>
      <c r="C1126" s="26">
        <f>SUBTOTAL(9,C1106:C1125)</f>
        <v>687.5</v>
      </c>
      <c r="D1126" s="26" t="str">
        <f t="shared" si="17"/>
        <v>TOTAL</v>
      </c>
    </row>
    <row r="1127" spans="1:5" outlineLevel="2" x14ac:dyDescent="0.35">
      <c r="A1127" s="11">
        <v>43896</v>
      </c>
      <c r="B1127" t="s">
        <v>648</v>
      </c>
      <c r="C1127" s="5">
        <v>459.82</v>
      </c>
      <c r="D1127" s="26" t="str">
        <f t="shared" si="17"/>
        <v/>
      </c>
      <c r="E1127" t="s">
        <v>75</v>
      </c>
    </row>
    <row r="1128" spans="1:5" outlineLevel="2" x14ac:dyDescent="0.35">
      <c r="A1128" s="11">
        <v>43896</v>
      </c>
      <c r="B1128" t="s">
        <v>648</v>
      </c>
      <c r="C1128" s="5">
        <v>332.65</v>
      </c>
      <c r="D1128" s="26" t="str">
        <f t="shared" si="17"/>
        <v/>
      </c>
      <c r="E1128" t="s">
        <v>75</v>
      </c>
    </row>
    <row r="1129" spans="1:5" outlineLevel="1" x14ac:dyDescent="0.35">
      <c r="A1129" s="24">
        <f>A1128</f>
        <v>43896</v>
      </c>
      <c r="B1129" s="25" t="str">
        <f>B1128</f>
        <v>BUILDERS PRODUCTS INC</v>
      </c>
      <c r="C1129" s="26">
        <f>SUBTOTAL(9,C1127:C1128)</f>
        <v>792.47</v>
      </c>
      <c r="D1129" s="26" t="str">
        <f t="shared" si="17"/>
        <v>TOTAL</v>
      </c>
    </row>
    <row r="1130" spans="1:5" outlineLevel="2" x14ac:dyDescent="0.35">
      <c r="A1130" s="11">
        <v>43896</v>
      </c>
      <c r="B1130" t="s">
        <v>169</v>
      </c>
      <c r="C1130" s="5">
        <v>6046.56</v>
      </c>
      <c r="D1130" s="26" t="str">
        <f t="shared" si="17"/>
        <v/>
      </c>
      <c r="E1130" t="s">
        <v>84</v>
      </c>
    </row>
    <row r="1131" spans="1:5" outlineLevel="1" x14ac:dyDescent="0.35">
      <c r="A1131" s="24">
        <f>A1130</f>
        <v>43896</v>
      </c>
      <c r="B1131" s="25" t="str">
        <f>B1130</f>
        <v>BUTLER BUSINESS PRODUCTS LLC</v>
      </c>
      <c r="C1131" s="26">
        <f>SUBTOTAL(9,C1130:C1130)</f>
        <v>6046.56</v>
      </c>
      <c r="D1131" s="26" t="str">
        <f t="shared" si="17"/>
        <v>TOTAL</v>
      </c>
    </row>
    <row r="1132" spans="1:5" outlineLevel="2" x14ac:dyDescent="0.35">
      <c r="A1132" s="11">
        <v>43896</v>
      </c>
      <c r="B1132" t="s">
        <v>649</v>
      </c>
      <c r="C1132" s="5">
        <v>792</v>
      </c>
      <c r="D1132" s="26" t="str">
        <f t="shared" si="17"/>
        <v/>
      </c>
      <c r="E1132" t="s">
        <v>92</v>
      </c>
    </row>
    <row r="1133" spans="1:5" outlineLevel="1" x14ac:dyDescent="0.35">
      <c r="A1133" s="24">
        <f>A1132</f>
        <v>43896</v>
      </c>
      <c r="B1133" s="25" t="str">
        <f>B1132</f>
        <v>CADENT EVENTS LLC</v>
      </c>
      <c r="C1133" s="26">
        <f>SUBTOTAL(9,C1132:C1132)</f>
        <v>792</v>
      </c>
      <c r="D1133" s="26" t="str">
        <f t="shared" si="17"/>
        <v>TOTAL</v>
      </c>
    </row>
    <row r="1134" spans="1:5" outlineLevel="2" x14ac:dyDescent="0.35">
      <c r="A1134" s="11">
        <v>43896</v>
      </c>
      <c r="B1134" t="s">
        <v>650</v>
      </c>
      <c r="C1134" s="5">
        <v>85</v>
      </c>
      <c r="D1134" s="26" t="str">
        <f t="shared" si="17"/>
        <v/>
      </c>
      <c r="E1134" t="s">
        <v>71</v>
      </c>
    </row>
    <row r="1135" spans="1:5" outlineLevel="1" x14ac:dyDescent="0.35">
      <c r="A1135" s="24">
        <f>A1134</f>
        <v>43896</v>
      </c>
      <c r="B1135" s="25" t="str">
        <f>B1134</f>
        <v>JOHN CALHOUN</v>
      </c>
      <c r="C1135" s="26">
        <f>SUBTOTAL(9,C1134:C1134)</f>
        <v>85</v>
      </c>
      <c r="D1135" s="26" t="str">
        <f t="shared" si="17"/>
        <v>TOTAL</v>
      </c>
    </row>
    <row r="1136" spans="1:5" outlineLevel="2" x14ac:dyDescent="0.35">
      <c r="A1136" s="11">
        <v>43896</v>
      </c>
      <c r="B1136" t="s">
        <v>651</v>
      </c>
      <c r="C1136" s="5">
        <v>1865</v>
      </c>
      <c r="D1136" s="26" t="str">
        <f t="shared" si="17"/>
        <v/>
      </c>
      <c r="E1136" t="s">
        <v>99</v>
      </c>
    </row>
    <row r="1137" spans="1:5" outlineLevel="1" x14ac:dyDescent="0.35">
      <c r="A1137" s="24">
        <f>A1136</f>
        <v>43896</v>
      </c>
      <c r="B1137" s="25" t="str">
        <f>B1136</f>
        <v>CAMINO SERVICES LLC</v>
      </c>
      <c r="C1137" s="26">
        <f>SUBTOTAL(9,C1136:C1136)</f>
        <v>1865</v>
      </c>
      <c r="D1137" s="26" t="str">
        <f t="shared" si="17"/>
        <v>TOTAL</v>
      </c>
    </row>
    <row r="1138" spans="1:5" outlineLevel="2" x14ac:dyDescent="0.35">
      <c r="A1138" s="11">
        <v>43896</v>
      </c>
      <c r="B1138" t="s">
        <v>561</v>
      </c>
      <c r="C1138" s="5">
        <v>127.15</v>
      </c>
      <c r="D1138" s="26" t="str">
        <f t="shared" si="17"/>
        <v/>
      </c>
      <c r="E1138" t="s">
        <v>83</v>
      </c>
    </row>
    <row r="1139" spans="1:5" outlineLevel="2" x14ac:dyDescent="0.35">
      <c r="A1139" s="11">
        <v>43896</v>
      </c>
      <c r="B1139" t="s">
        <v>561</v>
      </c>
      <c r="C1139" s="5">
        <v>131.55000000000001</v>
      </c>
      <c r="D1139" s="26" t="str">
        <f t="shared" si="17"/>
        <v/>
      </c>
      <c r="E1139" t="s">
        <v>83</v>
      </c>
    </row>
    <row r="1140" spans="1:5" outlineLevel="1" x14ac:dyDescent="0.35">
      <c r="A1140" s="24">
        <f>A1139</f>
        <v>43896</v>
      </c>
      <c r="B1140" s="25" t="str">
        <f>B1139</f>
        <v>BALFOUR</v>
      </c>
      <c r="C1140" s="26">
        <f>SUBTOTAL(9,C1138:C1139)</f>
        <v>258.70000000000005</v>
      </c>
      <c r="D1140" s="26" t="str">
        <f t="shared" si="17"/>
        <v>TOTAL</v>
      </c>
    </row>
    <row r="1141" spans="1:5" outlineLevel="2" x14ac:dyDescent="0.35">
      <c r="A1141" s="11">
        <v>43896</v>
      </c>
      <c r="B1141" t="s">
        <v>492</v>
      </c>
      <c r="C1141" s="5">
        <v>3756.5</v>
      </c>
      <c r="D1141" s="26" t="str">
        <f t="shared" si="17"/>
        <v/>
      </c>
      <c r="E1141" t="s">
        <v>83</v>
      </c>
    </row>
    <row r="1142" spans="1:5" outlineLevel="2" x14ac:dyDescent="0.35">
      <c r="A1142" s="11">
        <v>43896</v>
      </c>
      <c r="B1142" t="s">
        <v>492</v>
      </c>
      <c r="C1142" s="5">
        <v>875</v>
      </c>
      <c r="D1142" s="26" t="str">
        <f t="shared" si="17"/>
        <v/>
      </c>
      <c r="E1142" t="s">
        <v>73</v>
      </c>
    </row>
    <row r="1143" spans="1:5" outlineLevel="2" x14ac:dyDescent="0.35">
      <c r="A1143" s="11">
        <v>43896</v>
      </c>
      <c r="B1143" t="s">
        <v>492</v>
      </c>
      <c r="C1143" s="5">
        <v>2640</v>
      </c>
      <c r="D1143" s="26" t="str">
        <f t="shared" si="17"/>
        <v/>
      </c>
      <c r="E1143" t="s">
        <v>73</v>
      </c>
    </row>
    <row r="1144" spans="1:5" outlineLevel="1" x14ac:dyDescent="0.35">
      <c r="A1144" s="24">
        <f>A1143</f>
        <v>43896</v>
      </c>
      <c r="B1144" s="25" t="str">
        <f>B1143</f>
        <v>BALFOUR CAMPUS SUPPLY HOUSTON</v>
      </c>
      <c r="C1144" s="26">
        <f>SUBTOTAL(9,C1141:C1143)</f>
        <v>7271.5</v>
      </c>
      <c r="D1144" s="26" t="str">
        <f t="shared" si="17"/>
        <v>TOTAL</v>
      </c>
    </row>
    <row r="1145" spans="1:5" outlineLevel="2" x14ac:dyDescent="0.35">
      <c r="A1145" s="11">
        <v>43896</v>
      </c>
      <c r="B1145" t="s">
        <v>402</v>
      </c>
      <c r="C1145" s="5">
        <v>385</v>
      </c>
      <c r="D1145" s="26" t="str">
        <f t="shared" si="17"/>
        <v/>
      </c>
      <c r="E1145" t="s">
        <v>73</v>
      </c>
    </row>
    <row r="1146" spans="1:5" outlineLevel="1" x14ac:dyDescent="0.35">
      <c r="A1146" s="24">
        <f>A1145</f>
        <v>43896</v>
      </c>
      <c r="B1146" s="25" t="str">
        <f>B1145</f>
        <v>TAYLOR PUBLISHING COMPANY</v>
      </c>
      <c r="C1146" s="26">
        <f>SUBTOTAL(9,C1145:C1145)</f>
        <v>385</v>
      </c>
      <c r="D1146" s="26" t="str">
        <f t="shared" si="17"/>
        <v>TOTAL</v>
      </c>
    </row>
    <row r="1147" spans="1:5" outlineLevel="2" x14ac:dyDescent="0.35">
      <c r="A1147" s="11">
        <v>43896</v>
      </c>
      <c r="B1147" t="s">
        <v>52</v>
      </c>
      <c r="C1147" s="5">
        <v>123.25</v>
      </c>
      <c r="D1147" s="26" t="str">
        <f t="shared" si="17"/>
        <v/>
      </c>
      <c r="E1147" t="s">
        <v>73</v>
      </c>
    </row>
    <row r="1148" spans="1:5" outlineLevel="2" x14ac:dyDescent="0.35">
      <c r="A1148" s="11">
        <v>43896</v>
      </c>
      <c r="B1148" t="s">
        <v>52</v>
      </c>
      <c r="C1148" s="5">
        <v>49.65</v>
      </c>
      <c r="D1148" s="26" t="str">
        <f t="shared" si="17"/>
        <v/>
      </c>
      <c r="E1148" t="s">
        <v>73</v>
      </c>
    </row>
    <row r="1149" spans="1:5" outlineLevel="2" x14ac:dyDescent="0.35">
      <c r="A1149" s="11">
        <v>43896</v>
      </c>
      <c r="B1149" t="s">
        <v>52</v>
      </c>
      <c r="C1149" s="5">
        <v>181.8</v>
      </c>
      <c r="D1149" s="26" t="str">
        <f t="shared" si="17"/>
        <v/>
      </c>
      <c r="E1149" t="s">
        <v>73</v>
      </c>
    </row>
    <row r="1150" spans="1:5" outlineLevel="2" x14ac:dyDescent="0.35">
      <c r="A1150" s="11">
        <v>43896</v>
      </c>
      <c r="B1150" t="s">
        <v>52</v>
      </c>
      <c r="C1150" s="5">
        <v>79.819999999999993</v>
      </c>
      <c r="D1150" s="26" t="str">
        <f t="shared" si="17"/>
        <v/>
      </c>
      <c r="E1150" t="s">
        <v>73</v>
      </c>
    </row>
    <row r="1151" spans="1:5" outlineLevel="2" x14ac:dyDescent="0.35">
      <c r="A1151" s="11">
        <v>43896</v>
      </c>
      <c r="B1151" t="s">
        <v>52</v>
      </c>
      <c r="C1151" s="5">
        <v>18.38</v>
      </c>
      <c r="D1151" s="26" t="str">
        <f t="shared" si="17"/>
        <v/>
      </c>
      <c r="E1151" t="s">
        <v>73</v>
      </c>
    </row>
    <row r="1152" spans="1:5" outlineLevel="1" x14ac:dyDescent="0.35">
      <c r="A1152" s="24">
        <f>A1151</f>
        <v>43896</v>
      </c>
      <c r="B1152" s="25" t="str">
        <f>B1151</f>
        <v>CAROLINA BIOLOGICAL SUPPLY COMPANY</v>
      </c>
      <c r="C1152" s="26">
        <f>SUBTOTAL(9,C1147:C1151)</f>
        <v>452.90000000000003</v>
      </c>
      <c r="D1152" s="26" t="str">
        <f t="shared" ref="D1152:D1215" si="18">IF(E1152="","TOTAL","")</f>
        <v>TOTAL</v>
      </c>
    </row>
    <row r="1153" spans="1:5" outlineLevel="2" x14ac:dyDescent="0.35">
      <c r="A1153" s="11">
        <v>43896</v>
      </c>
      <c r="B1153" t="s">
        <v>652</v>
      </c>
      <c r="C1153" s="5">
        <v>150</v>
      </c>
      <c r="D1153" s="26" t="str">
        <f t="shared" si="18"/>
        <v/>
      </c>
      <c r="E1153" t="s">
        <v>71</v>
      </c>
    </row>
    <row r="1154" spans="1:5" outlineLevel="1" x14ac:dyDescent="0.35">
      <c r="A1154" s="24">
        <f>A1153</f>
        <v>43896</v>
      </c>
      <c r="B1154" s="25" t="str">
        <f>B1153</f>
        <v>SHONTA CARTER</v>
      </c>
      <c r="C1154" s="26">
        <f>SUBTOTAL(9,C1153:C1153)</f>
        <v>150</v>
      </c>
      <c r="D1154" s="26" t="str">
        <f t="shared" si="18"/>
        <v>TOTAL</v>
      </c>
    </row>
    <row r="1155" spans="1:5" outlineLevel="2" x14ac:dyDescent="0.35">
      <c r="A1155" s="11">
        <v>43896</v>
      </c>
      <c r="B1155" t="s">
        <v>653</v>
      </c>
      <c r="C1155" s="5">
        <v>40</v>
      </c>
      <c r="D1155" s="26" t="str">
        <f t="shared" si="18"/>
        <v/>
      </c>
      <c r="E1155" t="s">
        <v>73</v>
      </c>
    </row>
    <row r="1156" spans="1:5" outlineLevel="2" x14ac:dyDescent="0.35">
      <c r="A1156" s="11">
        <v>43896</v>
      </c>
      <c r="B1156" t="s">
        <v>653</v>
      </c>
      <c r="C1156" s="5">
        <v>60</v>
      </c>
      <c r="D1156" s="26" t="str">
        <f t="shared" si="18"/>
        <v/>
      </c>
      <c r="E1156" t="s">
        <v>73</v>
      </c>
    </row>
    <row r="1157" spans="1:5" outlineLevel="1" x14ac:dyDescent="0.35">
      <c r="A1157" s="24">
        <f>A1156</f>
        <v>43896</v>
      </c>
      <c r="B1157" s="25" t="str">
        <f>B1156</f>
        <v>CELL N TRADE</v>
      </c>
      <c r="C1157" s="26">
        <f>SUBTOTAL(9,C1155:C1156)</f>
        <v>100</v>
      </c>
      <c r="D1157" s="26" t="str">
        <f t="shared" si="18"/>
        <v>TOTAL</v>
      </c>
    </row>
    <row r="1158" spans="1:5" outlineLevel="2" x14ac:dyDescent="0.35">
      <c r="A1158" s="11">
        <v>43896</v>
      </c>
      <c r="B1158" t="s">
        <v>654</v>
      </c>
      <c r="C1158" s="5">
        <v>150</v>
      </c>
      <c r="D1158" s="26" t="str">
        <f t="shared" si="18"/>
        <v/>
      </c>
      <c r="E1158" t="s">
        <v>73</v>
      </c>
    </row>
    <row r="1159" spans="1:5" outlineLevel="2" x14ac:dyDescent="0.35">
      <c r="A1159" s="11">
        <v>43896</v>
      </c>
      <c r="B1159" t="s">
        <v>654</v>
      </c>
      <c r="C1159" s="5">
        <v>411</v>
      </c>
      <c r="D1159" s="26" t="str">
        <f t="shared" si="18"/>
        <v/>
      </c>
      <c r="E1159" t="s">
        <v>79</v>
      </c>
    </row>
    <row r="1160" spans="1:5" outlineLevel="2" x14ac:dyDescent="0.35">
      <c r="A1160" s="11">
        <v>43896</v>
      </c>
      <c r="B1160" t="s">
        <v>654</v>
      </c>
      <c r="C1160" s="5">
        <v>240</v>
      </c>
      <c r="D1160" s="26" t="str">
        <f t="shared" si="18"/>
        <v/>
      </c>
      <c r="E1160" t="s">
        <v>73</v>
      </c>
    </row>
    <row r="1161" spans="1:5" outlineLevel="1" x14ac:dyDescent="0.35">
      <c r="A1161" s="24">
        <f>A1160</f>
        <v>43896</v>
      </c>
      <c r="B1161" s="25" t="str">
        <f>B1160</f>
        <v>CENTEX MICROSCOPE SERVICES</v>
      </c>
      <c r="C1161" s="26">
        <f>SUBTOTAL(9,C1158:C1160)</f>
        <v>801</v>
      </c>
      <c r="D1161" s="26" t="str">
        <f t="shared" si="18"/>
        <v>TOTAL</v>
      </c>
    </row>
    <row r="1162" spans="1:5" outlineLevel="2" x14ac:dyDescent="0.35">
      <c r="A1162" s="11">
        <v>43896</v>
      </c>
      <c r="B1162" t="s">
        <v>201</v>
      </c>
      <c r="C1162" s="5">
        <v>298.75</v>
      </c>
      <c r="D1162" s="26" t="str">
        <f t="shared" si="18"/>
        <v/>
      </c>
      <c r="E1162" t="s">
        <v>75</v>
      </c>
    </row>
    <row r="1163" spans="1:5" outlineLevel="2" x14ac:dyDescent="0.35">
      <c r="A1163" s="11">
        <v>43896</v>
      </c>
      <c r="B1163" t="s">
        <v>201</v>
      </c>
      <c r="C1163" s="5">
        <v>2964</v>
      </c>
      <c r="D1163" s="26" t="str">
        <f t="shared" si="18"/>
        <v/>
      </c>
      <c r="E1163" t="s">
        <v>79</v>
      </c>
    </row>
    <row r="1164" spans="1:5" outlineLevel="2" x14ac:dyDescent="0.35">
      <c r="A1164" s="11">
        <v>43896</v>
      </c>
      <c r="B1164" t="s">
        <v>201</v>
      </c>
      <c r="C1164" s="5">
        <v>8721</v>
      </c>
      <c r="D1164" s="26" t="str">
        <f t="shared" si="18"/>
        <v/>
      </c>
      <c r="E1164" t="s">
        <v>79</v>
      </c>
    </row>
    <row r="1165" spans="1:5" outlineLevel="2" x14ac:dyDescent="0.35">
      <c r="A1165" s="11">
        <v>43896</v>
      </c>
      <c r="B1165" t="s">
        <v>201</v>
      </c>
      <c r="C1165" s="5">
        <v>3167</v>
      </c>
      <c r="D1165" s="26" t="str">
        <f t="shared" si="18"/>
        <v/>
      </c>
      <c r="E1165" t="s">
        <v>79</v>
      </c>
    </row>
    <row r="1166" spans="1:5" outlineLevel="1" x14ac:dyDescent="0.35">
      <c r="A1166" s="24">
        <f>A1165</f>
        <v>43896</v>
      </c>
      <c r="B1166" s="25" t="str">
        <f>B1165</f>
        <v>CENTRIFUGAL PUMP &amp; MOTOR REPAIR</v>
      </c>
      <c r="C1166" s="26">
        <f>SUBTOTAL(9,C1162:C1165)</f>
        <v>15150.75</v>
      </c>
      <c r="D1166" s="26" t="str">
        <f t="shared" si="18"/>
        <v>TOTAL</v>
      </c>
    </row>
    <row r="1167" spans="1:5" outlineLevel="2" x14ac:dyDescent="0.35">
      <c r="A1167" s="11">
        <v>43896</v>
      </c>
      <c r="B1167" t="s">
        <v>65</v>
      </c>
      <c r="C1167" s="5">
        <v>57</v>
      </c>
      <c r="D1167" s="26" t="str">
        <f t="shared" si="18"/>
        <v/>
      </c>
      <c r="E1167" t="s">
        <v>79</v>
      </c>
    </row>
    <row r="1168" spans="1:5" outlineLevel="1" x14ac:dyDescent="0.35">
      <c r="A1168" s="24">
        <f>A1167</f>
        <v>43896</v>
      </c>
      <c r="B1168" s="25" t="str">
        <f>B1167</f>
        <v>CERAMIC STORE OF HOUSTON LLC</v>
      </c>
      <c r="C1168" s="26">
        <f>SUBTOTAL(9,C1167:C1167)</f>
        <v>57</v>
      </c>
      <c r="D1168" s="26" t="str">
        <f t="shared" si="18"/>
        <v>TOTAL</v>
      </c>
    </row>
    <row r="1169" spans="1:5" outlineLevel="2" x14ac:dyDescent="0.35">
      <c r="A1169" s="11">
        <v>43896</v>
      </c>
      <c r="B1169" t="s">
        <v>421</v>
      </c>
      <c r="C1169" s="5">
        <v>349.5</v>
      </c>
      <c r="D1169" s="26" t="str">
        <f t="shared" si="18"/>
        <v/>
      </c>
      <c r="E1169" t="s">
        <v>73</v>
      </c>
    </row>
    <row r="1170" spans="1:5" outlineLevel="2" x14ac:dyDescent="0.35">
      <c r="A1170" s="11">
        <v>43896</v>
      </c>
      <c r="B1170" t="s">
        <v>421</v>
      </c>
      <c r="C1170" s="5">
        <v>10</v>
      </c>
      <c r="D1170" s="26" t="str">
        <f t="shared" si="18"/>
        <v/>
      </c>
      <c r="E1170" t="s">
        <v>83</v>
      </c>
    </row>
    <row r="1171" spans="1:5" outlineLevel="2" x14ac:dyDescent="0.35">
      <c r="A1171" s="11">
        <v>43896</v>
      </c>
      <c r="B1171" t="s">
        <v>421</v>
      </c>
      <c r="C1171" s="5">
        <v>25</v>
      </c>
      <c r="D1171" s="26" t="str">
        <f t="shared" si="18"/>
        <v/>
      </c>
      <c r="E1171" t="s">
        <v>83</v>
      </c>
    </row>
    <row r="1172" spans="1:5" outlineLevel="2" x14ac:dyDescent="0.35">
      <c r="A1172" s="11">
        <v>43896</v>
      </c>
      <c r="B1172" t="s">
        <v>421</v>
      </c>
      <c r="C1172" s="5">
        <v>22</v>
      </c>
      <c r="D1172" s="26" t="str">
        <f t="shared" si="18"/>
        <v/>
      </c>
      <c r="E1172" t="s">
        <v>83</v>
      </c>
    </row>
    <row r="1173" spans="1:5" outlineLevel="1" x14ac:dyDescent="0.35">
      <c r="A1173" s="24">
        <f>A1172</f>
        <v>43896</v>
      </c>
      <c r="B1173" s="25" t="str">
        <f>B1172</f>
        <v>CHAMPIONSHIP TROPHIES</v>
      </c>
      <c r="C1173" s="26">
        <f>SUBTOTAL(9,C1169:C1172)</f>
        <v>406.5</v>
      </c>
      <c r="D1173" s="26" t="str">
        <f t="shared" si="18"/>
        <v>TOTAL</v>
      </c>
    </row>
    <row r="1174" spans="1:5" outlineLevel="2" x14ac:dyDescent="0.35">
      <c r="A1174" s="11">
        <v>43896</v>
      </c>
      <c r="B1174" t="s">
        <v>655</v>
      </c>
      <c r="C1174" s="5">
        <v>1500</v>
      </c>
      <c r="D1174" s="26" t="str">
        <f t="shared" si="18"/>
        <v/>
      </c>
      <c r="E1174" t="s">
        <v>71</v>
      </c>
    </row>
    <row r="1175" spans="1:5" outlineLevel="1" x14ac:dyDescent="0.35">
      <c r="A1175" s="24">
        <f>A1174</f>
        <v>43896</v>
      </c>
      <c r="B1175" s="25" t="str">
        <f>B1174</f>
        <v>LEVI GARRETT CHAVIS</v>
      </c>
      <c r="C1175" s="26">
        <f>SUBTOTAL(9,C1174:C1174)</f>
        <v>1500</v>
      </c>
      <c r="D1175" s="26" t="str">
        <f t="shared" si="18"/>
        <v>TOTAL</v>
      </c>
    </row>
    <row r="1176" spans="1:5" outlineLevel="2" x14ac:dyDescent="0.35">
      <c r="A1176" s="11">
        <v>43896</v>
      </c>
      <c r="B1176" t="s">
        <v>26</v>
      </c>
      <c r="C1176" s="5">
        <v>140.69999999999999</v>
      </c>
      <c r="D1176" s="26" t="str">
        <f t="shared" si="18"/>
        <v/>
      </c>
      <c r="E1176" t="s">
        <v>87</v>
      </c>
    </row>
    <row r="1177" spans="1:5" outlineLevel="1" x14ac:dyDescent="0.35">
      <c r="A1177" s="24">
        <f>A1176</f>
        <v>43896</v>
      </c>
      <c r="B1177" s="25" t="str">
        <f>B1176</f>
        <v>CHICK FIL A</v>
      </c>
      <c r="C1177" s="26">
        <f>SUBTOTAL(9,C1176:C1176)</f>
        <v>140.69999999999999</v>
      </c>
      <c r="D1177" s="26" t="str">
        <f t="shared" si="18"/>
        <v>TOTAL</v>
      </c>
    </row>
    <row r="1178" spans="1:5" outlineLevel="2" x14ac:dyDescent="0.35">
      <c r="A1178" s="11">
        <v>43896</v>
      </c>
      <c r="B1178" t="s">
        <v>536</v>
      </c>
      <c r="C1178" s="5">
        <v>1193.5</v>
      </c>
      <c r="D1178" s="26" t="str">
        <f t="shared" si="18"/>
        <v/>
      </c>
      <c r="E1178" t="s">
        <v>87</v>
      </c>
    </row>
    <row r="1179" spans="1:5" outlineLevel="1" x14ac:dyDescent="0.35">
      <c r="A1179" s="24">
        <f>A1178</f>
        <v>43896</v>
      </c>
      <c r="B1179" s="25" t="str">
        <f>B1178</f>
        <v>CHICK-FIL-A MORTON RANCH</v>
      </c>
      <c r="C1179" s="26">
        <f>SUBTOTAL(9,C1178:C1178)</f>
        <v>1193.5</v>
      </c>
      <c r="D1179" s="26" t="str">
        <f t="shared" si="18"/>
        <v>TOTAL</v>
      </c>
    </row>
    <row r="1180" spans="1:5" outlineLevel="2" x14ac:dyDescent="0.35">
      <c r="A1180" s="11">
        <v>43896</v>
      </c>
      <c r="B1180" t="s">
        <v>656</v>
      </c>
      <c r="C1180" s="5">
        <v>500</v>
      </c>
      <c r="D1180" s="26" t="str">
        <f t="shared" si="18"/>
        <v/>
      </c>
      <c r="E1180" t="s">
        <v>71</v>
      </c>
    </row>
    <row r="1181" spans="1:5" outlineLevel="1" x14ac:dyDescent="0.35">
      <c r="A1181" s="24">
        <f>A1180</f>
        <v>43896</v>
      </c>
      <c r="B1181" s="25" t="str">
        <f>B1180</f>
        <v>THE FISHER AGENCY</v>
      </c>
      <c r="C1181" s="26">
        <f>SUBTOTAL(9,C1180:C1180)</f>
        <v>500</v>
      </c>
      <c r="D1181" s="26" t="str">
        <f t="shared" si="18"/>
        <v>TOTAL</v>
      </c>
    </row>
    <row r="1182" spans="1:5" outlineLevel="2" x14ac:dyDescent="0.35">
      <c r="A1182" s="11">
        <v>43896</v>
      </c>
      <c r="B1182" t="s">
        <v>258</v>
      </c>
      <c r="C1182" s="5">
        <v>104.85</v>
      </c>
      <c r="D1182" s="26" t="str">
        <f t="shared" si="18"/>
        <v/>
      </c>
      <c r="E1182" t="s">
        <v>87</v>
      </c>
    </row>
    <row r="1183" spans="1:5" outlineLevel="2" x14ac:dyDescent="0.35">
      <c r="A1183" s="11">
        <v>43896</v>
      </c>
      <c r="B1183" t="s">
        <v>258</v>
      </c>
      <c r="C1183" s="5">
        <v>139.80000000000001</v>
      </c>
      <c r="D1183" s="26" t="str">
        <f t="shared" si="18"/>
        <v/>
      </c>
      <c r="E1183" t="s">
        <v>87</v>
      </c>
    </row>
    <row r="1184" spans="1:5" outlineLevel="1" x14ac:dyDescent="0.35">
      <c r="A1184" s="24">
        <f>A1183</f>
        <v>43896</v>
      </c>
      <c r="B1184" s="25" t="str">
        <f>B1183</f>
        <v>CICIS PIZZA</v>
      </c>
      <c r="C1184" s="26">
        <f>SUBTOTAL(9,C1182:C1183)</f>
        <v>244.65</v>
      </c>
      <c r="D1184" s="26" t="str">
        <f t="shared" si="18"/>
        <v>TOTAL</v>
      </c>
    </row>
    <row r="1185" spans="1:5" outlineLevel="2" x14ac:dyDescent="0.35">
      <c r="A1185" s="11">
        <v>43896</v>
      </c>
      <c r="B1185" t="s">
        <v>258</v>
      </c>
      <c r="C1185" s="5">
        <v>139.80000000000001</v>
      </c>
      <c r="D1185" s="26" t="str">
        <f t="shared" si="18"/>
        <v/>
      </c>
      <c r="E1185" t="s">
        <v>87</v>
      </c>
    </row>
    <row r="1186" spans="1:5" outlineLevel="1" x14ac:dyDescent="0.35">
      <c r="A1186" s="24">
        <f>A1185</f>
        <v>43896</v>
      </c>
      <c r="B1186" s="25" t="str">
        <f>B1185</f>
        <v>CICIS PIZZA</v>
      </c>
      <c r="C1186" s="26">
        <f>SUBTOTAL(9,C1185:C1185)</f>
        <v>139.80000000000001</v>
      </c>
      <c r="D1186" s="26" t="str">
        <f t="shared" si="18"/>
        <v>TOTAL</v>
      </c>
    </row>
    <row r="1187" spans="1:5" outlineLevel="2" x14ac:dyDescent="0.35">
      <c r="A1187" s="11">
        <v>43896</v>
      </c>
      <c r="B1187" t="s">
        <v>214</v>
      </c>
      <c r="C1187" s="5">
        <v>594.15</v>
      </c>
      <c r="D1187" s="26" t="str">
        <f t="shared" si="18"/>
        <v/>
      </c>
      <c r="E1187" t="s">
        <v>87</v>
      </c>
    </row>
    <row r="1188" spans="1:5" outlineLevel="1" x14ac:dyDescent="0.35">
      <c r="A1188" s="24">
        <f>A1187</f>
        <v>43896</v>
      </c>
      <c r="B1188" s="25" t="str">
        <f>B1187</f>
        <v>CICIS PIZZA #724</v>
      </c>
      <c r="C1188" s="26">
        <f>SUBTOTAL(9,C1187:C1187)</f>
        <v>594.15</v>
      </c>
      <c r="D1188" s="26" t="str">
        <f t="shared" si="18"/>
        <v>TOTAL</v>
      </c>
    </row>
    <row r="1189" spans="1:5" outlineLevel="2" x14ac:dyDescent="0.35">
      <c r="A1189" s="11">
        <v>43896</v>
      </c>
      <c r="B1189" t="s">
        <v>657</v>
      </c>
      <c r="C1189" s="5">
        <v>1510.05</v>
      </c>
      <c r="D1189" s="26" t="str">
        <f t="shared" si="18"/>
        <v/>
      </c>
      <c r="E1189" t="s">
        <v>93</v>
      </c>
    </row>
    <row r="1190" spans="1:5" outlineLevel="2" x14ac:dyDescent="0.35">
      <c r="A1190" s="11">
        <v>43896</v>
      </c>
      <c r="B1190" t="s">
        <v>657</v>
      </c>
      <c r="C1190" s="5">
        <v>34.5</v>
      </c>
      <c r="D1190" s="26" t="str">
        <f t="shared" si="18"/>
        <v/>
      </c>
      <c r="E1190" t="s">
        <v>93</v>
      </c>
    </row>
    <row r="1191" spans="1:5" outlineLevel="2" x14ac:dyDescent="0.35">
      <c r="A1191" s="11">
        <v>43896</v>
      </c>
      <c r="B1191" t="s">
        <v>657</v>
      </c>
      <c r="C1191" s="5">
        <v>2249.9699999999998</v>
      </c>
      <c r="D1191" s="26" t="str">
        <f t="shared" si="18"/>
        <v/>
      </c>
      <c r="E1191" t="s">
        <v>93</v>
      </c>
    </row>
    <row r="1192" spans="1:5" outlineLevel="2" x14ac:dyDescent="0.35">
      <c r="A1192" s="11">
        <v>43896</v>
      </c>
      <c r="B1192" t="s">
        <v>657</v>
      </c>
      <c r="C1192" s="5">
        <v>435.4</v>
      </c>
      <c r="D1192" s="26" t="str">
        <f t="shared" si="18"/>
        <v/>
      </c>
      <c r="E1192" t="s">
        <v>93</v>
      </c>
    </row>
    <row r="1193" spans="1:5" outlineLevel="1" x14ac:dyDescent="0.35">
      <c r="A1193" s="24">
        <f>A1192</f>
        <v>43896</v>
      </c>
      <c r="B1193" s="25" t="str">
        <f>B1192</f>
        <v>CINCO MUD 14</v>
      </c>
      <c r="C1193" s="26">
        <f>SUBTOTAL(9,C1189:C1192)</f>
        <v>4229.9199999999992</v>
      </c>
      <c r="D1193" s="26" t="str">
        <f t="shared" si="18"/>
        <v>TOTAL</v>
      </c>
    </row>
    <row r="1194" spans="1:5" outlineLevel="2" x14ac:dyDescent="0.35">
      <c r="A1194" s="11">
        <v>43896</v>
      </c>
      <c r="B1194" t="s">
        <v>348</v>
      </c>
      <c r="C1194" s="5">
        <v>122.55</v>
      </c>
      <c r="D1194" s="26" t="str">
        <f t="shared" si="18"/>
        <v/>
      </c>
      <c r="E1194" t="s">
        <v>93</v>
      </c>
    </row>
    <row r="1195" spans="1:5" outlineLevel="2" x14ac:dyDescent="0.35">
      <c r="A1195" s="11">
        <v>43896</v>
      </c>
      <c r="B1195" t="s">
        <v>348</v>
      </c>
      <c r="C1195" s="5">
        <v>660.33</v>
      </c>
      <c r="D1195" s="26" t="str">
        <f t="shared" si="18"/>
        <v/>
      </c>
      <c r="E1195" t="s">
        <v>93</v>
      </c>
    </row>
    <row r="1196" spans="1:5" outlineLevel="2" x14ac:dyDescent="0.35">
      <c r="A1196" s="11">
        <v>43896</v>
      </c>
      <c r="B1196" t="s">
        <v>348</v>
      </c>
      <c r="C1196" s="5">
        <v>2301.19</v>
      </c>
      <c r="D1196" s="26" t="str">
        <f t="shared" si="18"/>
        <v/>
      </c>
      <c r="E1196" t="s">
        <v>93</v>
      </c>
    </row>
    <row r="1197" spans="1:5" outlineLevel="2" x14ac:dyDescent="0.35">
      <c r="A1197" s="11">
        <v>43896</v>
      </c>
      <c r="B1197" t="s">
        <v>348</v>
      </c>
      <c r="C1197" s="5">
        <v>1564.36</v>
      </c>
      <c r="D1197" s="26" t="str">
        <f t="shared" si="18"/>
        <v/>
      </c>
      <c r="E1197" t="s">
        <v>93</v>
      </c>
    </row>
    <row r="1198" spans="1:5" outlineLevel="2" x14ac:dyDescent="0.35">
      <c r="A1198" s="11">
        <v>43896</v>
      </c>
      <c r="B1198" t="s">
        <v>348</v>
      </c>
      <c r="C1198" s="5">
        <v>177.6</v>
      </c>
      <c r="D1198" s="26" t="str">
        <f t="shared" si="18"/>
        <v/>
      </c>
      <c r="E1198" t="s">
        <v>93</v>
      </c>
    </row>
    <row r="1199" spans="1:5" outlineLevel="1" x14ac:dyDescent="0.35">
      <c r="A1199" s="24">
        <f>A1198</f>
        <v>43896</v>
      </c>
      <c r="B1199" s="25" t="str">
        <f>B1198</f>
        <v>CINCO MUD #7</v>
      </c>
      <c r="C1199" s="26">
        <f>SUBTOTAL(9,C1194:C1198)</f>
        <v>4826.0300000000007</v>
      </c>
      <c r="D1199" s="26" t="str">
        <f t="shared" si="18"/>
        <v>TOTAL</v>
      </c>
    </row>
    <row r="1200" spans="1:5" outlineLevel="2" x14ac:dyDescent="0.35">
      <c r="A1200" s="11">
        <v>43896</v>
      </c>
      <c r="B1200" t="s">
        <v>445</v>
      </c>
      <c r="C1200" s="5">
        <v>116.98</v>
      </c>
      <c r="D1200" s="26" t="str">
        <f t="shared" si="18"/>
        <v/>
      </c>
      <c r="E1200" t="s">
        <v>73</v>
      </c>
    </row>
    <row r="1201" spans="1:5" outlineLevel="1" x14ac:dyDescent="0.35">
      <c r="A1201" s="24">
        <f>A1200</f>
        <v>43896</v>
      </c>
      <c r="B1201" s="25" t="str">
        <f>B1200</f>
        <v>CIRCLE SAW BUILDERS SUPPLY INC</v>
      </c>
      <c r="C1201" s="26">
        <f>SUBTOTAL(9,C1200:C1200)</f>
        <v>116.98</v>
      </c>
      <c r="D1201" s="26" t="str">
        <f t="shared" si="18"/>
        <v>TOTAL</v>
      </c>
    </row>
    <row r="1202" spans="1:5" outlineLevel="2" x14ac:dyDescent="0.35">
      <c r="A1202" s="11">
        <v>43896</v>
      </c>
      <c r="B1202" t="s">
        <v>446</v>
      </c>
      <c r="C1202" s="5">
        <v>9533.43</v>
      </c>
      <c r="D1202" s="26" t="str">
        <f t="shared" si="18"/>
        <v/>
      </c>
      <c r="E1202" t="s">
        <v>92</v>
      </c>
    </row>
    <row r="1203" spans="1:5" outlineLevel="1" x14ac:dyDescent="0.35">
      <c r="A1203" s="24">
        <f>A1202</f>
        <v>43896</v>
      </c>
      <c r="B1203" s="25" t="str">
        <f>B1202</f>
        <v>CITADEL ON KIRBY CATERING LLC</v>
      </c>
      <c r="C1203" s="26">
        <f>SUBTOTAL(9,C1202:C1202)</f>
        <v>9533.43</v>
      </c>
      <c r="D1203" s="26" t="str">
        <f t="shared" si="18"/>
        <v>TOTAL</v>
      </c>
    </row>
    <row r="1204" spans="1:5" outlineLevel="2" x14ac:dyDescent="0.35">
      <c r="A1204" s="11">
        <v>43896</v>
      </c>
      <c r="B1204" t="s">
        <v>207</v>
      </c>
      <c r="C1204" s="5">
        <v>1694.98</v>
      </c>
      <c r="D1204" s="26" t="str">
        <f t="shared" si="18"/>
        <v/>
      </c>
      <c r="E1204" t="s">
        <v>93</v>
      </c>
    </row>
    <row r="1205" spans="1:5" outlineLevel="1" x14ac:dyDescent="0.35">
      <c r="A1205" s="24">
        <f>A1204</f>
        <v>43896</v>
      </c>
      <c r="B1205" s="25" t="str">
        <f>B1204</f>
        <v>CITY OF HOUSTON</v>
      </c>
      <c r="C1205" s="26">
        <f>SUBTOTAL(9,C1204:C1204)</f>
        <v>1694.98</v>
      </c>
      <c r="D1205" s="26" t="str">
        <f t="shared" si="18"/>
        <v>TOTAL</v>
      </c>
    </row>
    <row r="1206" spans="1:5" outlineLevel="2" x14ac:dyDescent="0.35">
      <c r="A1206" s="11">
        <v>43896</v>
      </c>
      <c r="B1206" t="s">
        <v>67</v>
      </c>
      <c r="C1206" s="5">
        <v>101.75</v>
      </c>
      <c r="D1206" s="26" t="str">
        <f t="shared" si="18"/>
        <v/>
      </c>
      <c r="E1206" t="s">
        <v>93</v>
      </c>
    </row>
    <row r="1207" spans="1:5" outlineLevel="2" x14ac:dyDescent="0.35">
      <c r="A1207" s="11">
        <v>43896</v>
      </c>
      <c r="B1207" t="s">
        <v>67</v>
      </c>
      <c r="C1207" s="5">
        <v>1113.77</v>
      </c>
      <c r="D1207" s="26" t="str">
        <f t="shared" si="18"/>
        <v/>
      </c>
      <c r="E1207" t="s">
        <v>93</v>
      </c>
    </row>
    <row r="1208" spans="1:5" outlineLevel="2" x14ac:dyDescent="0.35">
      <c r="A1208" s="11">
        <v>43896</v>
      </c>
      <c r="B1208" t="s">
        <v>67</v>
      </c>
      <c r="C1208" s="5">
        <v>2375.0500000000002</v>
      </c>
      <c r="D1208" s="26" t="str">
        <f t="shared" si="18"/>
        <v/>
      </c>
      <c r="E1208" t="s">
        <v>93</v>
      </c>
    </row>
    <row r="1209" spans="1:5" outlineLevel="2" x14ac:dyDescent="0.35">
      <c r="A1209" s="11">
        <v>43896</v>
      </c>
      <c r="B1209" t="s">
        <v>67</v>
      </c>
      <c r="C1209" s="5">
        <v>130</v>
      </c>
      <c r="D1209" s="26" t="str">
        <f t="shared" si="18"/>
        <v/>
      </c>
      <c r="E1209" t="s">
        <v>93</v>
      </c>
    </row>
    <row r="1210" spans="1:5" outlineLevel="2" x14ac:dyDescent="0.35">
      <c r="A1210" s="11">
        <v>43896</v>
      </c>
      <c r="B1210" t="s">
        <v>67</v>
      </c>
      <c r="C1210" s="5">
        <v>2297.3000000000002</v>
      </c>
      <c r="D1210" s="26" t="str">
        <f t="shared" si="18"/>
        <v/>
      </c>
      <c r="E1210" t="s">
        <v>93</v>
      </c>
    </row>
    <row r="1211" spans="1:5" outlineLevel="2" x14ac:dyDescent="0.35">
      <c r="A1211" s="11">
        <v>43896</v>
      </c>
      <c r="B1211" t="s">
        <v>67</v>
      </c>
      <c r="C1211" s="5">
        <v>1862.92</v>
      </c>
      <c r="D1211" s="26" t="str">
        <f t="shared" si="18"/>
        <v/>
      </c>
      <c r="E1211" t="s">
        <v>93</v>
      </c>
    </row>
    <row r="1212" spans="1:5" outlineLevel="2" x14ac:dyDescent="0.35">
      <c r="A1212" s="11">
        <v>43896</v>
      </c>
      <c r="B1212" t="s">
        <v>67</v>
      </c>
      <c r="C1212" s="5">
        <v>404.41</v>
      </c>
      <c r="D1212" s="26" t="str">
        <f t="shared" si="18"/>
        <v/>
      </c>
      <c r="E1212" t="s">
        <v>93</v>
      </c>
    </row>
    <row r="1213" spans="1:5" outlineLevel="2" x14ac:dyDescent="0.35">
      <c r="A1213" s="11">
        <v>43896</v>
      </c>
      <c r="B1213" t="s">
        <v>67</v>
      </c>
      <c r="C1213" s="5">
        <v>222.42</v>
      </c>
      <c r="D1213" s="26" t="str">
        <f t="shared" si="18"/>
        <v/>
      </c>
      <c r="E1213" t="s">
        <v>93</v>
      </c>
    </row>
    <row r="1214" spans="1:5" outlineLevel="2" x14ac:dyDescent="0.35">
      <c r="A1214" s="11">
        <v>43896</v>
      </c>
      <c r="B1214" t="s">
        <v>67</v>
      </c>
      <c r="C1214" s="5">
        <v>384.18</v>
      </c>
      <c r="D1214" s="26" t="str">
        <f t="shared" si="18"/>
        <v/>
      </c>
      <c r="E1214" t="s">
        <v>93</v>
      </c>
    </row>
    <row r="1215" spans="1:5" outlineLevel="2" x14ac:dyDescent="0.35">
      <c r="A1215" s="11">
        <v>43896</v>
      </c>
      <c r="B1215" t="s">
        <v>67</v>
      </c>
      <c r="C1215" s="5">
        <v>1011.02</v>
      </c>
      <c r="D1215" s="26" t="str">
        <f t="shared" si="18"/>
        <v/>
      </c>
      <c r="E1215" t="s">
        <v>93</v>
      </c>
    </row>
    <row r="1216" spans="1:5" outlineLevel="2" x14ac:dyDescent="0.35">
      <c r="A1216" s="11">
        <v>43896</v>
      </c>
      <c r="B1216" t="s">
        <v>67</v>
      </c>
      <c r="C1216" s="5">
        <v>130</v>
      </c>
      <c r="D1216" s="26" t="str">
        <f t="shared" ref="D1216:D1279" si="19">IF(E1216="","TOTAL","")</f>
        <v/>
      </c>
      <c r="E1216" t="s">
        <v>93</v>
      </c>
    </row>
    <row r="1217" spans="1:5" outlineLevel="2" x14ac:dyDescent="0.35">
      <c r="A1217" s="11">
        <v>43896</v>
      </c>
      <c r="B1217" t="s">
        <v>67</v>
      </c>
      <c r="C1217" s="5">
        <v>7473.62</v>
      </c>
      <c r="D1217" s="26" t="str">
        <f t="shared" si="19"/>
        <v/>
      </c>
      <c r="E1217" t="s">
        <v>93</v>
      </c>
    </row>
    <row r="1218" spans="1:5" outlineLevel="2" x14ac:dyDescent="0.35">
      <c r="A1218" s="11">
        <v>43896</v>
      </c>
      <c r="B1218" t="s">
        <v>67</v>
      </c>
      <c r="C1218" s="5">
        <v>2023.18</v>
      </c>
      <c r="D1218" s="26" t="str">
        <f t="shared" si="19"/>
        <v/>
      </c>
      <c r="E1218" t="s">
        <v>93</v>
      </c>
    </row>
    <row r="1219" spans="1:5" outlineLevel="2" x14ac:dyDescent="0.35">
      <c r="A1219" s="11">
        <v>43896</v>
      </c>
      <c r="B1219" t="s">
        <v>67</v>
      </c>
      <c r="C1219" s="5">
        <v>1445.13</v>
      </c>
      <c r="D1219" s="26" t="str">
        <f t="shared" si="19"/>
        <v/>
      </c>
      <c r="E1219" t="s">
        <v>93</v>
      </c>
    </row>
    <row r="1220" spans="1:5" outlineLevel="2" x14ac:dyDescent="0.35">
      <c r="A1220" s="11">
        <v>43896</v>
      </c>
      <c r="B1220" t="s">
        <v>67</v>
      </c>
      <c r="C1220" s="5">
        <v>1839.26</v>
      </c>
      <c r="D1220" s="26" t="str">
        <f t="shared" si="19"/>
        <v/>
      </c>
      <c r="E1220" t="s">
        <v>93</v>
      </c>
    </row>
    <row r="1221" spans="1:5" outlineLevel="2" x14ac:dyDescent="0.35">
      <c r="A1221" s="11">
        <v>43896</v>
      </c>
      <c r="B1221" t="s">
        <v>67</v>
      </c>
      <c r="C1221" s="5">
        <v>236.58</v>
      </c>
      <c r="D1221" s="26" t="str">
        <f t="shared" si="19"/>
        <v/>
      </c>
      <c r="E1221" t="s">
        <v>93</v>
      </c>
    </row>
    <row r="1222" spans="1:5" outlineLevel="2" x14ac:dyDescent="0.35">
      <c r="A1222" s="11">
        <v>43896</v>
      </c>
      <c r="B1222" t="s">
        <v>67</v>
      </c>
      <c r="C1222" s="5">
        <v>135.46</v>
      </c>
      <c r="D1222" s="26" t="str">
        <f t="shared" si="19"/>
        <v/>
      </c>
      <c r="E1222" t="s">
        <v>93</v>
      </c>
    </row>
    <row r="1223" spans="1:5" outlineLevel="2" x14ac:dyDescent="0.35">
      <c r="A1223" s="11">
        <v>43896</v>
      </c>
      <c r="B1223" t="s">
        <v>67</v>
      </c>
      <c r="C1223" s="5">
        <v>982.88</v>
      </c>
      <c r="D1223" s="26" t="str">
        <f t="shared" si="19"/>
        <v/>
      </c>
      <c r="E1223" t="s">
        <v>93</v>
      </c>
    </row>
    <row r="1224" spans="1:5" outlineLevel="2" x14ac:dyDescent="0.35">
      <c r="A1224" s="11">
        <v>43896</v>
      </c>
      <c r="B1224" t="s">
        <v>67</v>
      </c>
      <c r="C1224" s="5">
        <v>1581.76</v>
      </c>
      <c r="D1224" s="26" t="str">
        <f t="shared" si="19"/>
        <v/>
      </c>
      <c r="E1224" t="s">
        <v>93</v>
      </c>
    </row>
    <row r="1225" spans="1:5" outlineLevel="2" x14ac:dyDescent="0.35">
      <c r="A1225" s="11">
        <v>43896</v>
      </c>
      <c r="B1225" t="s">
        <v>67</v>
      </c>
      <c r="C1225" s="5">
        <v>583.04999999999995</v>
      </c>
      <c r="D1225" s="26" t="str">
        <f t="shared" si="19"/>
        <v/>
      </c>
      <c r="E1225" t="s">
        <v>93</v>
      </c>
    </row>
    <row r="1226" spans="1:5" outlineLevel="2" x14ac:dyDescent="0.35">
      <c r="A1226" s="11">
        <v>43896</v>
      </c>
      <c r="B1226" t="s">
        <v>67</v>
      </c>
      <c r="C1226" s="5">
        <v>1804.72</v>
      </c>
      <c r="D1226" s="26" t="str">
        <f t="shared" si="19"/>
        <v/>
      </c>
      <c r="E1226" t="s">
        <v>93</v>
      </c>
    </row>
    <row r="1227" spans="1:5" outlineLevel="1" x14ac:dyDescent="0.35">
      <c r="A1227" s="24">
        <f>A1226</f>
        <v>43896</v>
      </c>
      <c r="B1227" s="25" t="str">
        <f>B1226</f>
        <v>CITY OF KATY WATER DEPT</v>
      </c>
      <c r="C1227" s="26">
        <f>SUBTOTAL(9,C1206:C1226)</f>
        <v>28138.460000000003</v>
      </c>
      <c r="D1227" s="26" t="str">
        <f t="shared" si="19"/>
        <v>TOTAL</v>
      </c>
    </row>
    <row r="1228" spans="1:5" outlineLevel="2" x14ac:dyDescent="0.35">
      <c r="A1228" s="11">
        <v>43896</v>
      </c>
      <c r="B1228" t="s">
        <v>121</v>
      </c>
      <c r="C1228" s="5">
        <v>130</v>
      </c>
      <c r="D1228" s="26" t="str">
        <f t="shared" si="19"/>
        <v/>
      </c>
      <c r="E1228" t="s">
        <v>75</v>
      </c>
    </row>
    <row r="1229" spans="1:5" outlineLevel="2" x14ac:dyDescent="0.35">
      <c r="A1229" s="11">
        <v>43896</v>
      </c>
      <c r="B1229" t="s">
        <v>121</v>
      </c>
      <c r="C1229" s="5">
        <v>130</v>
      </c>
      <c r="D1229" s="26" t="str">
        <f t="shared" si="19"/>
        <v/>
      </c>
      <c r="E1229" t="s">
        <v>75</v>
      </c>
    </row>
    <row r="1230" spans="1:5" outlineLevel="2" x14ac:dyDescent="0.35">
      <c r="A1230" s="11">
        <v>43896</v>
      </c>
      <c r="B1230" t="s">
        <v>121</v>
      </c>
      <c r="C1230" s="5">
        <v>52.28</v>
      </c>
      <c r="D1230" s="26" t="str">
        <f t="shared" si="19"/>
        <v/>
      </c>
      <c r="E1230" t="s">
        <v>75</v>
      </c>
    </row>
    <row r="1231" spans="1:5" outlineLevel="1" x14ac:dyDescent="0.35">
      <c r="A1231" s="24">
        <f>A1230</f>
        <v>43896</v>
      </c>
      <c r="B1231" s="25" t="str">
        <f>B1230</f>
        <v>CITY SUPPLY CO INC</v>
      </c>
      <c r="C1231" s="26">
        <f>SUBTOTAL(9,C1228:C1230)</f>
        <v>312.27999999999997</v>
      </c>
      <c r="D1231" s="26" t="str">
        <f t="shared" si="19"/>
        <v>TOTAL</v>
      </c>
    </row>
    <row r="1232" spans="1:5" outlineLevel="2" x14ac:dyDescent="0.35">
      <c r="A1232" s="11">
        <v>43896</v>
      </c>
      <c r="B1232" t="s">
        <v>280</v>
      </c>
      <c r="C1232" s="5">
        <v>2016</v>
      </c>
      <c r="D1232" s="26" t="str">
        <f t="shared" si="19"/>
        <v/>
      </c>
      <c r="E1232" t="s">
        <v>71</v>
      </c>
    </row>
    <row r="1233" spans="1:5" outlineLevel="2" x14ac:dyDescent="0.35">
      <c r="A1233" s="11">
        <v>43896</v>
      </c>
      <c r="B1233" t="s">
        <v>280</v>
      </c>
      <c r="C1233" s="5">
        <v>2268</v>
      </c>
      <c r="D1233" s="26" t="str">
        <f t="shared" si="19"/>
        <v/>
      </c>
      <c r="E1233" t="s">
        <v>71</v>
      </c>
    </row>
    <row r="1234" spans="1:5" outlineLevel="1" x14ac:dyDescent="0.35">
      <c r="A1234" s="24">
        <f>A1233</f>
        <v>43896</v>
      </c>
      <c r="B1234" s="25" t="str">
        <f>B1233</f>
        <v>CLINICAL COMMUNICATIONS L P</v>
      </c>
      <c r="C1234" s="26">
        <f>SUBTOTAL(9,C1232:C1233)</f>
        <v>4284</v>
      </c>
      <c r="D1234" s="26" t="str">
        <f t="shared" si="19"/>
        <v>TOTAL</v>
      </c>
    </row>
    <row r="1235" spans="1:5" outlineLevel="2" x14ac:dyDescent="0.35">
      <c r="A1235" s="11">
        <v>43896</v>
      </c>
      <c r="B1235" t="s">
        <v>658</v>
      </c>
      <c r="C1235" s="5">
        <v>5520.9</v>
      </c>
      <c r="D1235" s="26" t="str">
        <f t="shared" si="19"/>
        <v/>
      </c>
      <c r="E1235" t="s">
        <v>92</v>
      </c>
    </row>
    <row r="1236" spans="1:5" outlineLevel="1" x14ac:dyDescent="0.35">
      <c r="A1236" s="24">
        <f>A1235</f>
        <v>43896</v>
      </c>
      <c r="B1236" s="25" t="str">
        <f>B1235</f>
        <v>THE CLUB AT FALCON POINT</v>
      </c>
      <c r="C1236" s="26">
        <f>SUBTOTAL(9,C1235:C1235)</f>
        <v>5520.9</v>
      </c>
      <c r="D1236" s="26" t="str">
        <f t="shared" si="19"/>
        <v>TOTAL</v>
      </c>
    </row>
    <row r="1237" spans="1:5" outlineLevel="2" x14ac:dyDescent="0.35">
      <c r="A1237" s="11">
        <v>43896</v>
      </c>
      <c r="B1237" t="s">
        <v>112</v>
      </c>
      <c r="C1237" s="5">
        <v>321.89</v>
      </c>
      <c r="D1237" s="26" t="str">
        <f t="shared" si="19"/>
        <v/>
      </c>
      <c r="E1237" t="s">
        <v>73</v>
      </c>
    </row>
    <row r="1238" spans="1:5" outlineLevel="2" x14ac:dyDescent="0.35">
      <c r="A1238" s="11">
        <v>43896</v>
      </c>
      <c r="B1238" t="s">
        <v>112</v>
      </c>
      <c r="C1238" s="5">
        <v>20.99</v>
      </c>
      <c r="D1238" s="26" t="str">
        <f t="shared" si="19"/>
        <v/>
      </c>
      <c r="E1238" t="s">
        <v>73</v>
      </c>
    </row>
    <row r="1239" spans="1:5" outlineLevel="2" x14ac:dyDescent="0.35">
      <c r="A1239" s="11">
        <v>43896</v>
      </c>
      <c r="B1239" t="s">
        <v>112</v>
      </c>
      <c r="C1239" s="5">
        <v>514.52</v>
      </c>
      <c r="D1239" s="26" t="str">
        <f t="shared" si="19"/>
        <v/>
      </c>
      <c r="E1239" t="s">
        <v>73</v>
      </c>
    </row>
    <row r="1240" spans="1:5" outlineLevel="2" x14ac:dyDescent="0.35">
      <c r="A1240" s="11">
        <v>43896</v>
      </c>
      <c r="B1240" t="s">
        <v>112</v>
      </c>
      <c r="C1240" s="5">
        <v>20.99</v>
      </c>
      <c r="D1240" s="26" t="str">
        <f t="shared" si="19"/>
        <v/>
      </c>
      <c r="E1240" t="s">
        <v>73</v>
      </c>
    </row>
    <row r="1241" spans="1:5" outlineLevel="2" x14ac:dyDescent="0.35">
      <c r="A1241" s="11">
        <v>43896</v>
      </c>
      <c r="B1241" t="s">
        <v>112</v>
      </c>
      <c r="C1241" s="5">
        <v>424.06</v>
      </c>
      <c r="D1241" s="26" t="str">
        <f t="shared" si="19"/>
        <v/>
      </c>
      <c r="E1241" t="s">
        <v>73</v>
      </c>
    </row>
    <row r="1242" spans="1:5" outlineLevel="1" x14ac:dyDescent="0.35">
      <c r="A1242" s="24">
        <f>A1241</f>
        <v>43896</v>
      </c>
      <c r="B1242" s="25" t="str">
        <f>B1241</f>
        <v>COASTAL WELDING SUPPLY INC.</v>
      </c>
      <c r="C1242" s="26">
        <f>SUBTOTAL(9,C1237:C1241)</f>
        <v>1302.45</v>
      </c>
      <c r="D1242" s="26" t="str">
        <f t="shared" si="19"/>
        <v>TOTAL</v>
      </c>
    </row>
    <row r="1243" spans="1:5" outlineLevel="2" x14ac:dyDescent="0.35">
      <c r="A1243" s="11">
        <v>43896</v>
      </c>
      <c r="B1243" t="s">
        <v>125</v>
      </c>
      <c r="C1243" s="5">
        <v>222.72</v>
      </c>
      <c r="D1243" s="26" t="str">
        <f t="shared" si="19"/>
        <v/>
      </c>
      <c r="E1243" t="s">
        <v>72</v>
      </c>
    </row>
    <row r="1244" spans="1:5" outlineLevel="2" x14ac:dyDescent="0.35">
      <c r="A1244" s="11">
        <v>43896</v>
      </c>
      <c r="B1244" t="s">
        <v>125</v>
      </c>
      <c r="C1244" s="5">
        <v>141.12</v>
      </c>
      <c r="D1244" s="26" t="str">
        <f t="shared" si="19"/>
        <v/>
      </c>
      <c r="E1244" t="s">
        <v>87</v>
      </c>
    </row>
    <row r="1245" spans="1:5" outlineLevel="2" x14ac:dyDescent="0.35">
      <c r="A1245" s="11">
        <v>43896</v>
      </c>
      <c r="B1245" t="s">
        <v>125</v>
      </c>
      <c r="C1245" s="5">
        <v>95.04</v>
      </c>
      <c r="D1245" s="26" t="str">
        <f t="shared" si="19"/>
        <v/>
      </c>
      <c r="E1245" t="s">
        <v>73</v>
      </c>
    </row>
    <row r="1246" spans="1:5" outlineLevel="2" x14ac:dyDescent="0.35">
      <c r="A1246" s="11">
        <v>43896</v>
      </c>
      <c r="B1246" t="s">
        <v>125</v>
      </c>
      <c r="C1246" s="5">
        <v>65.28</v>
      </c>
      <c r="D1246" s="26" t="str">
        <f t="shared" si="19"/>
        <v/>
      </c>
      <c r="E1246" t="s">
        <v>72</v>
      </c>
    </row>
    <row r="1247" spans="1:5" outlineLevel="1" x14ac:dyDescent="0.35">
      <c r="A1247" s="24">
        <f>A1246</f>
        <v>43896</v>
      </c>
      <c r="B1247" s="25" t="str">
        <f>B1246</f>
        <v>COCA COLA SOUTHWEST BEVERAGES LLC</v>
      </c>
      <c r="C1247" s="26">
        <f>SUBTOTAL(9,C1243:C1246)</f>
        <v>524.16000000000008</v>
      </c>
      <c r="D1247" s="26" t="str">
        <f t="shared" si="19"/>
        <v>TOTAL</v>
      </c>
    </row>
    <row r="1248" spans="1:5" outlineLevel="2" x14ac:dyDescent="0.35">
      <c r="A1248" s="11">
        <v>43896</v>
      </c>
      <c r="B1248" t="s">
        <v>659</v>
      </c>
      <c r="C1248" s="5">
        <v>125</v>
      </c>
      <c r="D1248" s="26" t="str">
        <f t="shared" si="19"/>
        <v/>
      </c>
      <c r="E1248" t="s">
        <v>71</v>
      </c>
    </row>
    <row r="1249" spans="1:5" outlineLevel="1" x14ac:dyDescent="0.35">
      <c r="A1249" s="24">
        <f>A1248</f>
        <v>43896</v>
      </c>
      <c r="B1249" s="25" t="str">
        <f>B1248</f>
        <v>JOSEPH COLEMAN</v>
      </c>
      <c r="C1249" s="26">
        <f>SUBTOTAL(9,C1248:C1248)</f>
        <v>125</v>
      </c>
      <c r="D1249" s="26" t="str">
        <f t="shared" si="19"/>
        <v>TOTAL</v>
      </c>
    </row>
    <row r="1250" spans="1:5" outlineLevel="2" x14ac:dyDescent="0.35">
      <c r="A1250" s="11">
        <v>43896</v>
      </c>
      <c r="B1250" t="s">
        <v>660</v>
      </c>
      <c r="C1250" s="5">
        <v>555</v>
      </c>
      <c r="D1250" s="26" t="str">
        <f t="shared" si="19"/>
        <v/>
      </c>
      <c r="E1250" t="s">
        <v>76</v>
      </c>
    </row>
    <row r="1251" spans="1:5" outlineLevel="1" x14ac:dyDescent="0.35">
      <c r="A1251" s="24">
        <f>A1250</f>
        <v>43896</v>
      </c>
      <c r="B1251" s="25" t="str">
        <f>B1250</f>
        <v>COLLEGE BOARD</v>
      </c>
      <c r="C1251" s="26">
        <f>SUBTOTAL(9,C1250:C1250)</f>
        <v>555</v>
      </c>
      <c r="D1251" s="26" t="str">
        <f t="shared" si="19"/>
        <v>TOTAL</v>
      </c>
    </row>
    <row r="1252" spans="1:5" outlineLevel="2" x14ac:dyDescent="0.35">
      <c r="A1252" s="11">
        <v>43896</v>
      </c>
      <c r="B1252" t="s">
        <v>506</v>
      </c>
      <c r="C1252" s="5">
        <v>192</v>
      </c>
      <c r="D1252" s="26" t="str">
        <f t="shared" si="19"/>
        <v/>
      </c>
      <c r="E1252" t="s">
        <v>87</v>
      </c>
    </row>
    <row r="1253" spans="1:5" outlineLevel="1" x14ac:dyDescent="0.35">
      <c r="A1253" s="24">
        <f>A1252</f>
        <v>43896</v>
      </c>
      <c r="B1253" s="25" t="str">
        <f>B1252</f>
        <v>COMMUNITY COFFEE LLC</v>
      </c>
      <c r="C1253" s="26">
        <f>SUBTOTAL(9,C1252:C1252)</f>
        <v>192</v>
      </c>
      <c r="D1253" s="26" t="str">
        <f t="shared" si="19"/>
        <v>TOTAL</v>
      </c>
    </row>
    <row r="1254" spans="1:5" outlineLevel="2" x14ac:dyDescent="0.35">
      <c r="A1254" s="11">
        <v>43896</v>
      </c>
      <c r="B1254" t="s">
        <v>661</v>
      </c>
      <c r="C1254" s="5">
        <v>2400</v>
      </c>
      <c r="D1254" s="26" t="str">
        <f t="shared" si="19"/>
        <v/>
      </c>
      <c r="E1254" t="s">
        <v>73</v>
      </c>
    </row>
    <row r="1255" spans="1:5" outlineLevel="1" x14ac:dyDescent="0.35">
      <c r="A1255" s="24">
        <f>A1254</f>
        <v>43896</v>
      </c>
      <c r="B1255" s="25" t="str">
        <f>B1254</f>
        <v>COMMUNITY HEALTH EDUCATION SERVICES</v>
      </c>
      <c r="C1255" s="26">
        <f>SUBTOTAL(9,C1254:C1254)</f>
        <v>2400</v>
      </c>
      <c r="D1255" s="26" t="str">
        <f t="shared" si="19"/>
        <v>TOTAL</v>
      </c>
    </row>
    <row r="1256" spans="1:5" outlineLevel="2" x14ac:dyDescent="0.35">
      <c r="A1256" s="11">
        <v>43896</v>
      </c>
      <c r="B1256" t="s">
        <v>579</v>
      </c>
      <c r="C1256" s="5">
        <v>125</v>
      </c>
      <c r="D1256" s="26" t="str">
        <f t="shared" si="19"/>
        <v/>
      </c>
      <c r="E1256" t="s">
        <v>89</v>
      </c>
    </row>
    <row r="1257" spans="1:5" outlineLevel="1" x14ac:dyDescent="0.35">
      <c r="A1257" s="24">
        <f>A1256</f>
        <v>43896</v>
      </c>
      <c r="B1257" s="25" t="str">
        <f>B1256</f>
        <v>CONCORD THEATRICALS</v>
      </c>
      <c r="C1257" s="26">
        <f>SUBTOTAL(9,C1256:C1256)</f>
        <v>125</v>
      </c>
      <c r="D1257" s="26" t="str">
        <f t="shared" si="19"/>
        <v>TOTAL</v>
      </c>
    </row>
    <row r="1258" spans="1:5" outlineLevel="2" x14ac:dyDescent="0.35">
      <c r="A1258" s="11">
        <v>43896</v>
      </c>
      <c r="B1258" t="s">
        <v>662</v>
      </c>
      <c r="C1258" s="5">
        <v>225</v>
      </c>
      <c r="D1258" s="26" t="str">
        <f t="shared" si="19"/>
        <v/>
      </c>
      <c r="E1258" t="s">
        <v>71</v>
      </c>
    </row>
    <row r="1259" spans="1:5" outlineLevel="1" x14ac:dyDescent="0.35">
      <c r="A1259" s="24">
        <f>A1258</f>
        <v>43896</v>
      </c>
      <c r="B1259" s="25" t="str">
        <f>B1258</f>
        <v>ROBERT H CONREY</v>
      </c>
      <c r="C1259" s="26">
        <f>SUBTOTAL(9,C1258:C1258)</f>
        <v>225</v>
      </c>
      <c r="D1259" s="26" t="str">
        <f t="shared" si="19"/>
        <v>TOTAL</v>
      </c>
    </row>
    <row r="1260" spans="1:5" outlineLevel="2" x14ac:dyDescent="0.35">
      <c r="A1260" s="11">
        <v>43896</v>
      </c>
      <c r="B1260" t="s">
        <v>142</v>
      </c>
      <c r="C1260" s="5">
        <v>439.23</v>
      </c>
      <c r="D1260" s="26" t="str">
        <f t="shared" si="19"/>
        <v/>
      </c>
      <c r="E1260" t="s">
        <v>75</v>
      </c>
    </row>
    <row r="1261" spans="1:5" outlineLevel="2" x14ac:dyDescent="0.35">
      <c r="A1261" s="11">
        <v>43896</v>
      </c>
      <c r="B1261" t="s">
        <v>142</v>
      </c>
      <c r="C1261" s="5">
        <v>15.32</v>
      </c>
      <c r="D1261" s="26" t="str">
        <f t="shared" si="19"/>
        <v/>
      </c>
      <c r="E1261" t="s">
        <v>75</v>
      </c>
    </row>
    <row r="1262" spans="1:5" outlineLevel="2" x14ac:dyDescent="0.35">
      <c r="A1262" s="11">
        <v>43896</v>
      </c>
      <c r="B1262" t="s">
        <v>142</v>
      </c>
      <c r="C1262" s="5">
        <v>220.5</v>
      </c>
      <c r="D1262" s="26" t="str">
        <f t="shared" si="19"/>
        <v/>
      </c>
      <c r="E1262" t="s">
        <v>75</v>
      </c>
    </row>
    <row r="1263" spans="1:5" outlineLevel="2" x14ac:dyDescent="0.35">
      <c r="A1263" s="11">
        <v>43896</v>
      </c>
      <c r="B1263" t="s">
        <v>142</v>
      </c>
      <c r="C1263" s="5">
        <v>557.28</v>
      </c>
      <c r="D1263" s="26" t="str">
        <f t="shared" si="19"/>
        <v/>
      </c>
      <c r="E1263" t="s">
        <v>75</v>
      </c>
    </row>
    <row r="1264" spans="1:5" outlineLevel="2" x14ac:dyDescent="0.35">
      <c r="A1264" s="11">
        <v>43896</v>
      </c>
      <c r="B1264" t="s">
        <v>142</v>
      </c>
      <c r="C1264" s="5">
        <v>283.8</v>
      </c>
      <c r="D1264" s="26" t="str">
        <f t="shared" si="19"/>
        <v/>
      </c>
      <c r="E1264" t="s">
        <v>75</v>
      </c>
    </row>
    <row r="1265" spans="1:5" outlineLevel="2" x14ac:dyDescent="0.35">
      <c r="A1265" s="11">
        <v>43896</v>
      </c>
      <c r="B1265" t="s">
        <v>142</v>
      </c>
      <c r="C1265" s="5">
        <v>310.33999999999997</v>
      </c>
      <c r="D1265" s="26" t="str">
        <f t="shared" si="19"/>
        <v/>
      </c>
      <c r="E1265" t="s">
        <v>75</v>
      </c>
    </row>
    <row r="1266" spans="1:5" outlineLevel="2" x14ac:dyDescent="0.35">
      <c r="A1266" s="11">
        <v>43896</v>
      </c>
      <c r="B1266" t="s">
        <v>142</v>
      </c>
      <c r="C1266" s="5">
        <v>566.02</v>
      </c>
      <c r="D1266" s="26" t="str">
        <f t="shared" si="19"/>
        <v/>
      </c>
      <c r="E1266" t="s">
        <v>75</v>
      </c>
    </row>
    <row r="1267" spans="1:5" outlineLevel="2" x14ac:dyDescent="0.35">
      <c r="A1267" s="11">
        <v>43896</v>
      </c>
      <c r="B1267" t="s">
        <v>142</v>
      </c>
      <c r="C1267" s="5">
        <v>168.46</v>
      </c>
      <c r="D1267" s="26" t="str">
        <f t="shared" si="19"/>
        <v/>
      </c>
      <c r="E1267" t="s">
        <v>75</v>
      </c>
    </row>
    <row r="1268" spans="1:5" outlineLevel="2" x14ac:dyDescent="0.35">
      <c r="A1268" s="11">
        <v>43896</v>
      </c>
      <c r="B1268" t="s">
        <v>142</v>
      </c>
      <c r="C1268" s="5">
        <v>168.2</v>
      </c>
      <c r="D1268" s="26" t="str">
        <f t="shared" si="19"/>
        <v/>
      </c>
      <c r="E1268" t="s">
        <v>75</v>
      </c>
    </row>
    <row r="1269" spans="1:5" outlineLevel="2" x14ac:dyDescent="0.35">
      <c r="A1269" s="11">
        <v>43896</v>
      </c>
      <c r="B1269" t="s">
        <v>142</v>
      </c>
      <c r="C1269" s="5">
        <v>110</v>
      </c>
      <c r="D1269" s="26" t="str">
        <f t="shared" si="19"/>
        <v/>
      </c>
      <c r="E1269" t="s">
        <v>75</v>
      </c>
    </row>
    <row r="1270" spans="1:5" outlineLevel="2" x14ac:dyDescent="0.35">
      <c r="A1270" s="11">
        <v>43896</v>
      </c>
      <c r="B1270" t="s">
        <v>142</v>
      </c>
      <c r="C1270" s="5">
        <v>660</v>
      </c>
      <c r="D1270" s="26" t="str">
        <f t="shared" si="19"/>
        <v/>
      </c>
      <c r="E1270" t="s">
        <v>75</v>
      </c>
    </row>
    <row r="1271" spans="1:5" outlineLevel="1" x14ac:dyDescent="0.35">
      <c r="A1271" s="24">
        <f>A1270</f>
        <v>43896</v>
      </c>
      <c r="B1271" s="25" t="str">
        <f>B1270</f>
        <v>CONSOLIDATED ELECTRICAL DISTRIBUTORS INC</v>
      </c>
      <c r="C1271" s="26">
        <f>SUBTOTAL(9,C1260:C1270)</f>
        <v>3499.1499999999996</v>
      </c>
      <c r="D1271" s="26" t="str">
        <f t="shared" si="19"/>
        <v>TOTAL</v>
      </c>
    </row>
    <row r="1272" spans="1:5" outlineLevel="2" x14ac:dyDescent="0.35">
      <c r="A1272" s="11">
        <v>43896</v>
      </c>
      <c r="B1272" t="s">
        <v>537</v>
      </c>
      <c r="C1272" s="5">
        <v>646.91999999999996</v>
      </c>
      <c r="D1272" s="26" t="str">
        <f t="shared" si="19"/>
        <v/>
      </c>
      <c r="E1272" t="s">
        <v>75</v>
      </c>
    </row>
    <row r="1273" spans="1:5" outlineLevel="1" x14ac:dyDescent="0.35">
      <c r="A1273" s="24">
        <f>A1272</f>
        <v>43896</v>
      </c>
      <c r="B1273" s="25" t="str">
        <f>B1272</f>
        <v>CONTROL PRODUCTS HOUSTON</v>
      </c>
      <c r="C1273" s="26">
        <f>SUBTOTAL(9,C1272:C1272)</f>
        <v>646.91999999999996</v>
      </c>
      <c r="D1273" s="26" t="str">
        <f t="shared" si="19"/>
        <v>TOTAL</v>
      </c>
    </row>
    <row r="1274" spans="1:5" outlineLevel="2" x14ac:dyDescent="0.35">
      <c r="A1274" s="11">
        <v>43896</v>
      </c>
      <c r="B1274" t="s">
        <v>563</v>
      </c>
      <c r="C1274" s="5">
        <v>430.76</v>
      </c>
      <c r="D1274" s="26" t="str">
        <f t="shared" si="19"/>
        <v/>
      </c>
      <c r="E1274" t="s">
        <v>87</v>
      </c>
    </row>
    <row r="1275" spans="1:5" outlineLevel="1" x14ac:dyDescent="0.35">
      <c r="A1275" s="24">
        <f>A1274</f>
        <v>43896</v>
      </c>
      <c r="B1275" s="25" t="str">
        <f>B1274</f>
        <v>CORNER BAKERY CAFE</v>
      </c>
      <c r="C1275" s="26">
        <f>SUBTOTAL(9,C1274:C1274)</f>
        <v>430.76</v>
      </c>
      <c r="D1275" s="26" t="str">
        <f t="shared" si="19"/>
        <v>TOTAL</v>
      </c>
    </row>
    <row r="1276" spans="1:5" outlineLevel="2" x14ac:dyDescent="0.35">
      <c r="A1276" s="11">
        <v>43896</v>
      </c>
      <c r="B1276" t="s">
        <v>538</v>
      </c>
      <c r="C1276" s="5">
        <v>395</v>
      </c>
      <c r="D1276" s="26" t="str">
        <f t="shared" si="19"/>
        <v/>
      </c>
      <c r="E1276" t="s">
        <v>73</v>
      </c>
    </row>
    <row r="1277" spans="1:5" outlineLevel="1" x14ac:dyDescent="0.35">
      <c r="A1277" s="24">
        <f>A1276</f>
        <v>43896</v>
      </c>
      <c r="B1277" s="25" t="str">
        <f>B1276</f>
        <v>CORNISH MEDICAL ELECTRONICS CORP OF TEXAS</v>
      </c>
      <c r="C1277" s="26">
        <f>SUBTOTAL(9,C1276:C1276)</f>
        <v>395</v>
      </c>
      <c r="D1277" s="26" t="str">
        <f t="shared" si="19"/>
        <v>TOTAL</v>
      </c>
    </row>
    <row r="1278" spans="1:5" outlineLevel="2" x14ac:dyDescent="0.35">
      <c r="A1278" s="11">
        <v>43896</v>
      </c>
      <c r="B1278" t="s">
        <v>50</v>
      </c>
      <c r="C1278" s="5">
        <v>21.48</v>
      </c>
      <c r="D1278" s="26" t="str">
        <f t="shared" si="19"/>
        <v/>
      </c>
      <c r="E1278" t="s">
        <v>87</v>
      </c>
    </row>
    <row r="1279" spans="1:5" outlineLevel="2" x14ac:dyDescent="0.35">
      <c r="A1279" s="11">
        <v>43896</v>
      </c>
      <c r="B1279" t="s">
        <v>50</v>
      </c>
      <c r="C1279" s="5">
        <v>38.97</v>
      </c>
      <c r="D1279" s="26" t="str">
        <f t="shared" si="19"/>
        <v/>
      </c>
      <c r="E1279" t="s">
        <v>87</v>
      </c>
    </row>
    <row r="1280" spans="1:5" outlineLevel="2" x14ac:dyDescent="0.35">
      <c r="A1280" s="11">
        <v>43896</v>
      </c>
      <c r="B1280" t="s">
        <v>50</v>
      </c>
      <c r="C1280" s="5">
        <v>153.07</v>
      </c>
      <c r="D1280" s="26" t="str">
        <f t="shared" ref="D1280:D1343" si="20">IF(E1280="","TOTAL","")</f>
        <v/>
      </c>
      <c r="E1280" t="s">
        <v>73</v>
      </c>
    </row>
    <row r="1281" spans="1:5" outlineLevel="2" x14ac:dyDescent="0.35">
      <c r="A1281" s="11">
        <v>43896</v>
      </c>
      <c r="B1281" t="s">
        <v>50</v>
      </c>
      <c r="C1281" s="5">
        <v>123.58</v>
      </c>
      <c r="D1281" s="26" t="str">
        <f t="shared" si="20"/>
        <v/>
      </c>
      <c r="E1281" t="s">
        <v>73</v>
      </c>
    </row>
    <row r="1282" spans="1:5" outlineLevel="2" x14ac:dyDescent="0.35">
      <c r="A1282" s="11">
        <v>43896</v>
      </c>
      <c r="B1282" t="s">
        <v>50</v>
      </c>
      <c r="C1282" s="5">
        <v>29.98</v>
      </c>
      <c r="D1282" s="26" t="str">
        <f t="shared" si="20"/>
        <v/>
      </c>
      <c r="E1282" t="s">
        <v>83</v>
      </c>
    </row>
    <row r="1283" spans="1:5" outlineLevel="2" x14ac:dyDescent="0.35">
      <c r="A1283" s="11">
        <v>43896</v>
      </c>
      <c r="B1283" t="s">
        <v>50</v>
      </c>
      <c r="C1283" s="5">
        <v>172.18</v>
      </c>
      <c r="D1283" s="26" t="str">
        <f t="shared" si="20"/>
        <v/>
      </c>
      <c r="E1283" t="s">
        <v>73</v>
      </c>
    </row>
    <row r="1284" spans="1:5" outlineLevel="2" x14ac:dyDescent="0.35">
      <c r="A1284" s="11">
        <v>43896</v>
      </c>
      <c r="B1284" t="s">
        <v>50</v>
      </c>
      <c r="C1284" s="5">
        <v>44.35</v>
      </c>
      <c r="D1284" s="26" t="str">
        <f t="shared" si="20"/>
        <v/>
      </c>
      <c r="E1284" t="s">
        <v>87</v>
      </c>
    </row>
    <row r="1285" spans="1:5" outlineLevel="1" x14ac:dyDescent="0.35">
      <c r="A1285" s="24">
        <f>A1284</f>
        <v>43896</v>
      </c>
      <c r="B1285" s="25" t="str">
        <f>B1284</f>
        <v>COSTCO WHOLESALE CORPORATION</v>
      </c>
      <c r="C1285" s="26">
        <f>SUBTOTAL(9,C1278:C1284)</f>
        <v>583.61</v>
      </c>
      <c r="D1285" s="26" t="str">
        <f t="shared" si="20"/>
        <v>TOTAL</v>
      </c>
    </row>
    <row r="1286" spans="1:5" outlineLevel="2" x14ac:dyDescent="0.35">
      <c r="A1286" s="11">
        <v>43896</v>
      </c>
      <c r="B1286" t="s">
        <v>663</v>
      </c>
      <c r="C1286" s="5">
        <v>328.06</v>
      </c>
      <c r="D1286" s="26" t="str">
        <f t="shared" si="20"/>
        <v/>
      </c>
      <c r="E1286" t="s">
        <v>75</v>
      </c>
    </row>
    <row r="1287" spans="1:5" outlineLevel="1" x14ac:dyDescent="0.35">
      <c r="A1287" s="24">
        <f>A1286</f>
        <v>43896</v>
      </c>
      <c r="B1287" s="25" t="str">
        <f>B1286</f>
        <v>COVENANT COMMUNICATIONS CORP</v>
      </c>
      <c r="C1287" s="26">
        <f>SUBTOTAL(9,C1286:C1286)</f>
        <v>328.06</v>
      </c>
      <c r="D1287" s="26" t="str">
        <f t="shared" si="20"/>
        <v>TOTAL</v>
      </c>
    </row>
    <row r="1288" spans="1:5" outlineLevel="2" x14ac:dyDescent="0.35">
      <c r="A1288" s="11">
        <v>43896</v>
      </c>
      <c r="B1288" t="s">
        <v>405</v>
      </c>
      <c r="C1288" s="5">
        <v>799.66</v>
      </c>
      <c r="D1288" s="26" t="str">
        <f t="shared" si="20"/>
        <v/>
      </c>
      <c r="E1288" t="s">
        <v>73</v>
      </c>
    </row>
    <row r="1289" spans="1:5" outlineLevel="1" x14ac:dyDescent="0.35">
      <c r="A1289" s="24">
        <f>A1288</f>
        <v>43896</v>
      </c>
      <c r="B1289" s="25" t="str">
        <f>B1288</f>
        <v>CREATIVE AWARDS &amp; TROPHIES</v>
      </c>
      <c r="C1289" s="26">
        <f>SUBTOTAL(9,C1288:C1288)</f>
        <v>799.66</v>
      </c>
      <c r="D1289" s="26" t="str">
        <f t="shared" si="20"/>
        <v>TOTAL</v>
      </c>
    </row>
    <row r="1290" spans="1:5" outlineLevel="2" x14ac:dyDescent="0.35">
      <c r="A1290" s="11">
        <v>43896</v>
      </c>
      <c r="B1290" t="s">
        <v>664</v>
      </c>
      <c r="C1290" s="5">
        <v>110</v>
      </c>
      <c r="D1290" s="26" t="str">
        <f t="shared" si="20"/>
        <v/>
      </c>
      <c r="E1290" t="s">
        <v>73</v>
      </c>
    </row>
    <row r="1291" spans="1:5" outlineLevel="1" x14ac:dyDescent="0.35">
      <c r="A1291" s="24">
        <f>A1290</f>
        <v>43896</v>
      </c>
      <c r="B1291" s="25" t="str">
        <f>B1290</f>
        <v>CROWN EQUIPMENT CORP</v>
      </c>
      <c r="C1291" s="26">
        <f>SUBTOTAL(9,C1290:C1290)</f>
        <v>110</v>
      </c>
      <c r="D1291" s="26" t="str">
        <f t="shared" si="20"/>
        <v>TOTAL</v>
      </c>
    </row>
    <row r="1292" spans="1:5" outlineLevel="2" x14ac:dyDescent="0.35">
      <c r="A1292" s="11">
        <v>43896</v>
      </c>
      <c r="B1292" t="s">
        <v>315</v>
      </c>
      <c r="C1292" s="5">
        <v>18.34</v>
      </c>
      <c r="D1292" s="26" t="str">
        <f t="shared" si="20"/>
        <v/>
      </c>
      <c r="E1292" t="s">
        <v>73</v>
      </c>
    </row>
    <row r="1293" spans="1:5" outlineLevel="1" x14ac:dyDescent="0.35">
      <c r="A1293" s="24">
        <f>A1292</f>
        <v>43896</v>
      </c>
      <c r="B1293" s="25" t="str">
        <f>B1292</f>
        <v>CUSTOMINK.COM</v>
      </c>
      <c r="C1293" s="26">
        <f>SUBTOTAL(9,C1292:C1292)</f>
        <v>18.34</v>
      </c>
      <c r="D1293" s="26" t="str">
        <f t="shared" si="20"/>
        <v>TOTAL</v>
      </c>
    </row>
    <row r="1294" spans="1:5" outlineLevel="2" x14ac:dyDescent="0.35">
      <c r="A1294" s="11">
        <v>43896</v>
      </c>
      <c r="B1294" t="s">
        <v>447</v>
      </c>
      <c r="C1294" s="5">
        <v>50</v>
      </c>
      <c r="D1294" s="26" t="str">
        <f t="shared" si="20"/>
        <v/>
      </c>
      <c r="E1294" t="s">
        <v>92</v>
      </c>
    </row>
    <row r="1295" spans="1:5" outlineLevel="2" x14ac:dyDescent="0.35">
      <c r="A1295" s="11">
        <v>43896</v>
      </c>
      <c r="B1295" t="s">
        <v>447</v>
      </c>
      <c r="C1295" s="5">
        <v>50</v>
      </c>
      <c r="D1295" s="26" t="str">
        <f t="shared" si="20"/>
        <v/>
      </c>
      <c r="E1295" t="s">
        <v>92</v>
      </c>
    </row>
    <row r="1296" spans="1:5" outlineLevel="1" x14ac:dyDescent="0.35">
      <c r="A1296" s="24">
        <f>A1295</f>
        <v>43896</v>
      </c>
      <c r="B1296" s="25" t="str">
        <f>B1295</f>
        <v>CY FAIR ISD ATHLETICS</v>
      </c>
      <c r="C1296" s="26">
        <f>SUBTOTAL(9,C1294:C1295)</f>
        <v>100</v>
      </c>
      <c r="D1296" s="26" t="str">
        <f t="shared" si="20"/>
        <v>TOTAL</v>
      </c>
    </row>
    <row r="1297" spans="1:5" outlineLevel="2" x14ac:dyDescent="0.35">
      <c r="A1297" s="11">
        <v>43896</v>
      </c>
      <c r="B1297" t="s">
        <v>665</v>
      </c>
      <c r="C1297" s="5">
        <v>50</v>
      </c>
      <c r="D1297" s="26" t="str">
        <f t="shared" si="20"/>
        <v/>
      </c>
      <c r="E1297" t="s">
        <v>92</v>
      </c>
    </row>
    <row r="1298" spans="1:5" outlineLevel="2" x14ac:dyDescent="0.35">
      <c r="A1298" s="11">
        <v>43896</v>
      </c>
      <c r="B1298" t="s">
        <v>665</v>
      </c>
      <c r="C1298" s="5">
        <v>50</v>
      </c>
      <c r="D1298" s="26" t="str">
        <f t="shared" si="20"/>
        <v/>
      </c>
      <c r="E1298" t="s">
        <v>92</v>
      </c>
    </row>
    <row r="1299" spans="1:5" outlineLevel="1" x14ac:dyDescent="0.35">
      <c r="A1299" s="24">
        <f>A1298</f>
        <v>43896</v>
      </c>
      <c r="B1299" s="25" t="str">
        <f>B1298</f>
        <v>BRIDGELAND HS ATHLETIC BOOSTER CLUB</v>
      </c>
      <c r="C1299" s="26">
        <f>SUBTOTAL(9,C1297:C1298)</f>
        <v>100</v>
      </c>
      <c r="D1299" s="26" t="str">
        <f t="shared" si="20"/>
        <v>TOTAL</v>
      </c>
    </row>
    <row r="1300" spans="1:5" outlineLevel="2" x14ac:dyDescent="0.35">
      <c r="A1300" s="11">
        <v>43896</v>
      </c>
      <c r="B1300" t="s">
        <v>666</v>
      </c>
      <c r="C1300" s="5">
        <v>125</v>
      </c>
      <c r="D1300" s="26" t="str">
        <f t="shared" si="20"/>
        <v/>
      </c>
      <c r="E1300" t="s">
        <v>71</v>
      </c>
    </row>
    <row r="1301" spans="1:5" outlineLevel="1" x14ac:dyDescent="0.35">
      <c r="A1301" s="24">
        <f>A1300</f>
        <v>43896</v>
      </c>
      <c r="B1301" s="25" t="str">
        <f>B1300</f>
        <v>LAURA DE LA CRUZ</v>
      </c>
      <c r="C1301" s="26">
        <f>SUBTOTAL(9,C1300:C1300)</f>
        <v>125</v>
      </c>
      <c r="D1301" s="26" t="str">
        <f t="shared" si="20"/>
        <v>TOTAL</v>
      </c>
    </row>
    <row r="1302" spans="1:5" outlineLevel="2" x14ac:dyDescent="0.35">
      <c r="A1302" s="11">
        <v>43896</v>
      </c>
      <c r="B1302" t="s">
        <v>305</v>
      </c>
      <c r="C1302" s="5">
        <v>200</v>
      </c>
      <c r="D1302" s="26" t="str">
        <f t="shared" si="20"/>
        <v/>
      </c>
      <c r="E1302" t="s">
        <v>73</v>
      </c>
    </row>
    <row r="1303" spans="1:5" outlineLevel="2" x14ac:dyDescent="0.35">
      <c r="A1303" s="11">
        <v>43896</v>
      </c>
      <c r="B1303" t="s">
        <v>305</v>
      </c>
      <c r="C1303" s="5">
        <v>1000</v>
      </c>
      <c r="D1303" s="26" t="str">
        <f t="shared" si="20"/>
        <v/>
      </c>
      <c r="E1303" t="s">
        <v>73</v>
      </c>
    </row>
    <row r="1304" spans="1:5" outlineLevel="1" x14ac:dyDescent="0.35">
      <c r="A1304" s="24">
        <f>A1303</f>
        <v>43896</v>
      </c>
      <c r="B1304" s="25" t="str">
        <f>B1303</f>
        <v>DEANAN GOURMET POPCORN</v>
      </c>
      <c r="C1304" s="26">
        <f>SUBTOTAL(9,C1302:C1303)</f>
        <v>1200</v>
      </c>
      <c r="D1304" s="26" t="str">
        <f t="shared" si="20"/>
        <v>TOTAL</v>
      </c>
    </row>
    <row r="1305" spans="1:5" outlineLevel="2" x14ac:dyDescent="0.35">
      <c r="A1305" s="11">
        <v>43896</v>
      </c>
      <c r="B1305" t="s">
        <v>667</v>
      </c>
      <c r="C1305" s="5">
        <v>105</v>
      </c>
      <c r="D1305" s="26" t="str">
        <f t="shared" si="20"/>
        <v/>
      </c>
      <c r="E1305" t="s">
        <v>92</v>
      </c>
    </row>
    <row r="1306" spans="1:5" outlineLevel="1" x14ac:dyDescent="0.35">
      <c r="A1306" s="24">
        <f>A1305</f>
        <v>43896</v>
      </c>
      <c r="B1306" s="25" t="str">
        <f>B1305</f>
        <v>DICKINSON ISD ATHLETICS</v>
      </c>
      <c r="C1306" s="26">
        <f>SUBTOTAL(9,C1305:C1305)</f>
        <v>105</v>
      </c>
      <c r="D1306" s="26" t="str">
        <f t="shared" si="20"/>
        <v>TOTAL</v>
      </c>
    </row>
    <row r="1307" spans="1:5" outlineLevel="2" x14ac:dyDescent="0.35">
      <c r="A1307" s="11">
        <v>43896</v>
      </c>
      <c r="B1307" t="s">
        <v>257</v>
      </c>
      <c r="C1307" s="5">
        <v>145.91999999999999</v>
      </c>
      <c r="D1307" s="26" t="str">
        <f t="shared" si="20"/>
        <v/>
      </c>
      <c r="E1307" t="s">
        <v>72</v>
      </c>
    </row>
    <row r="1308" spans="1:5" outlineLevel="2" x14ac:dyDescent="0.35">
      <c r="A1308" s="11">
        <v>43896</v>
      </c>
      <c r="B1308" t="s">
        <v>257</v>
      </c>
      <c r="C1308" s="5">
        <v>218.88</v>
      </c>
      <c r="D1308" s="26" t="str">
        <f t="shared" si="20"/>
        <v/>
      </c>
      <c r="E1308" t="s">
        <v>72</v>
      </c>
    </row>
    <row r="1309" spans="1:5" outlineLevel="2" x14ac:dyDescent="0.35">
      <c r="A1309" s="11">
        <v>43896</v>
      </c>
      <c r="B1309" t="s">
        <v>257</v>
      </c>
      <c r="C1309" s="5">
        <v>182.4</v>
      </c>
      <c r="D1309" s="26" t="str">
        <f t="shared" si="20"/>
        <v/>
      </c>
      <c r="E1309" t="s">
        <v>72</v>
      </c>
    </row>
    <row r="1310" spans="1:5" outlineLevel="2" x14ac:dyDescent="0.35">
      <c r="A1310" s="11">
        <v>43896</v>
      </c>
      <c r="B1310" t="s">
        <v>257</v>
      </c>
      <c r="C1310" s="5">
        <v>109.44</v>
      </c>
      <c r="D1310" s="26" t="str">
        <f t="shared" si="20"/>
        <v/>
      </c>
      <c r="E1310" t="s">
        <v>72</v>
      </c>
    </row>
    <row r="1311" spans="1:5" outlineLevel="2" x14ac:dyDescent="0.35">
      <c r="A1311" s="11">
        <v>43896</v>
      </c>
      <c r="B1311" t="s">
        <v>257</v>
      </c>
      <c r="C1311" s="5">
        <v>218.88</v>
      </c>
      <c r="D1311" s="26" t="str">
        <f t="shared" si="20"/>
        <v/>
      </c>
      <c r="E1311" t="s">
        <v>72</v>
      </c>
    </row>
    <row r="1312" spans="1:5" outlineLevel="2" x14ac:dyDescent="0.35">
      <c r="A1312" s="11">
        <v>43896</v>
      </c>
      <c r="B1312" t="s">
        <v>257</v>
      </c>
      <c r="C1312" s="5">
        <v>291.83999999999997</v>
      </c>
      <c r="D1312" s="26" t="str">
        <f t="shared" si="20"/>
        <v/>
      </c>
      <c r="E1312" t="s">
        <v>72</v>
      </c>
    </row>
    <row r="1313" spans="1:5" outlineLevel="2" x14ac:dyDescent="0.35">
      <c r="A1313" s="11">
        <v>43896</v>
      </c>
      <c r="B1313" t="s">
        <v>257</v>
      </c>
      <c r="C1313" s="5">
        <v>109.44</v>
      </c>
      <c r="D1313" s="26" t="str">
        <f t="shared" si="20"/>
        <v/>
      </c>
      <c r="E1313" t="s">
        <v>72</v>
      </c>
    </row>
    <row r="1314" spans="1:5" outlineLevel="2" x14ac:dyDescent="0.35">
      <c r="A1314" s="11">
        <v>43896</v>
      </c>
      <c r="B1314" t="s">
        <v>257</v>
      </c>
      <c r="C1314" s="5">
        <v>437.76</v>
      </c>
      <c r="D1314" s="26" t="str">
        <f t="shared" si="20"/>
        <v/>
      </c>
      <c r="E1314" t="s">
        <v>72</v>
      </c>
    </row>
    <row r="1315" spans="1:5" outlineLevel="2" x14ac:dyDescent="0.35">
      <c r="A1315" s="11">
        <v>43896</v>
      </c>
      <c r="B1315" t="s">
        <v>257</v>
      </c>
      <c r="C1315" s="5">
        <v>109.44</v>
      </c>
      <c r="D1315" s="26" t="str">
        <f t="shared" si="20"/>
        <v/>
      </c>
      <c r="E1315" t="s">
        <v>72</v>
      </c>
    </row>
    <row r="1316" spans="1:5" outlineLevel="2" x14ac:dyDescent="0.35">
      <c r="A1316" s="11">
        <v>43896</v>
      </c>
      <c r="B1316" t="s">
        <v>257</v>
      </c>
      <c r="C1316" s="5">
        <v>109.44</v>
      </c>
      <c r="D1316" s="26" t="str">
        <f t="shared" si="20"/>
        <v/>
      </c>
      <c r="E1316" t="s">
        <v>72</v>
      </c>
    </row>
    <row r="1317" spans="1:5" outlineLevel="2" x14ac:dyDescent="0.35">
      <c r="A1317" s="11">
        <v>43896</v>
      </c>
      <c r="B1317" t="s">
        <v>257</v>
      </c>
      <c r="C1317" s="5">
        <v>218.88</v>
      </c>
      <c r="D1317" s="26" t="str">
        <f t="shared" si="20"/>
        <v/>
      </c>
      <c r="E1317" t="s">
        <v>72</v>
      </c>
    </row>
    <row r="1318" spans="1:5" outlineLevel="2" x14ac:dyDescent="0.35">
      <c r="A1318" s="11">
        <v>43896</v>
      </c>
      <c r="B1318" t="s">
        <v>257</v>
      </c>
      <c r="C1318" s="5">
        <v>109.44</v>
      </c>
      <c r="D1318" s="26" t="str">
        <f t="shared" si="20"/>
        <v/>
      </c>
      <c r="E1318" t="s">
        <v>72</v>
      </c>
    </row>
    <row r="1319" spans="1:5" outlineLevel="2" x14ac:dyDescent="0.35">
      <c r="A1319" s="11">
        <v>43896</v>
      </c>
      <c r="B1319" t="s">
        <v>257</v>
      </c>
      <c r="C1319" s="5">
        <v>218.88</v>
      </c>
      <c r="D1319" s="26" t="str">
        <f t="shared" si="20"/>
        <v/>
      </c>
      <c r="E1319" t="s">
        <v>72</v>
      </c>
    </row>
    <row r="1320" spans="1:5" outlineLevel="2" x14ac:dyDescent="0.35">
      <c r="A1320" s="11">
        <v>43896</v>
      </c>
      <c r="B1320" t="s">
        <v>257</v>
      </c>
      <c r="C1320" s="5">
        <v>145.91999999999999</v>
      </c>
      <c r="D1320" s="26" t="str">
        <f t="shared" si="20"/>
        <v/>
      </c>
      <c r="E1320" t="s">
        <v>72</v>
      </c>
    </row>
    <row r="1321" spans="1:5" outlineLevel="2" x14ac:dyDescent="0.35">
      <c r="A1321" s="11">
        <v>43896</v>
      </c>
      <c r="B1321" t="s">
        <v>257</v>
      </c>
      <c r="C1321" s="5">
        <v>109.44</v>
      </c>
      <c r="D1321" s="26" t="str">
        <f t="shared" si="20"/>
        <v/>
      </c>
      <c r="E1321" t="s">
        <v>72</v>
      </c>
    </row>
    <row r="1322" spans="1:5" outlineLevel="2" x14ac:dyDescent="0.35">
      <c r="A1322" s="11">
        <v>43896</v>
      </c>
      <c r="B1322" t="s">
        <v>257</v>
      </c>
      <c r="C1322" s="5">
        <v>291.83999999999997</v>
      </c>
      <c r="D1322" s="26" t="str">
        <f t="shared" si="20"/>
        <v/>
      </c>
      <c r="E1322" t="s">
        <v>72</v>
      </c>
    </row>
    <row r="1323" spans="1:5" outlineLevel="2" x14ac:dyDescent="0.35">
      <c r="A1323" s="11">
        <v>43896</v>
      </c>
      <c r="B1323" t="s">
        <v>257</v>
      </c>
      <c r="C1323" s="5">
        <v>255.36</v>
      </c>
      <c r="D1323" s="26" t="str">
        <f t="shared" si="20"/>
        <v/>
      </c>
      <c r="E1323" t="s">
        <v>72</v>
      </c>
    </row>
    <row r="1324" spans="1:5" outlineLevel="2" x14ac:dyDescent="0.35">
      <c r="A1324" s="11">
        <v>43896</v>
      </c>
      <c r="B1324" t="s">
        <v>257</v>
      </c>
      <c r="C1324" s="5">
        <v>218.88</v>
      </c>
      <c r="D1324" s="26" t="str">
        <f t="shared" si="20"/>
        <v/>
      </c>
      <c r="E1324" t="s">
        <v>72</v>
      </c>
    </row>
    <row r="1325" spans="1:5" outlineLevel="2" x14ac:dyDescent="0.35">
      <c r="A1325" s="11">
        <v>43896</v>
      </c>
      <c r="B1325" t="s">
        <v>257</v>
      </c>
      <c r="C1325" s="5">
        <v>182.4</v>
      </c>
      <c r="D1325" s="26" t="str">
        <f t="shared" si="20"/>
        <v/>
      </c>
      <c r="E1325" t="s">
        <v>72</v>
      </c>
    </row>
    <row r="1326" spans="1:5" outlineLevel="1" x14ac:dyDescent="0.35">
      <c r="A1326" s="24">
        <f>A1325</f>
        <v>43896</v>
      </c>
      <c r="B1326" s="25" t="str">
        <f>B1325</f>
        <v>DIPPIN DOTS ICE CREAM</v>
      </c>
      <c r="C1326" s="26">
        <f>SUBTOTAL(9,C1307:C1325)</f>
        <v>3684.4800000000009</v>
      </c>
      <c r="D1326" s="26" t="str">
        <f t="shared" si="20"/>
        <v>TOTAL</v>
      </c>
    </row>
    <row r="1327" spans="1:5" outlineLevel="2" x14ac:dyDescent="0.35">
      <c r="A1327" s="11">
        <v>43896</v>
      </c>
      <c r="B1327" t="s">
        <v>239</v>
      </c>
      <c r="C1327" s="5">
        <v>300</v>
      </c>
      <c r="D1327" s="26" t="str">
        <f t="shared" si="20"/>
        <v/>
      </c>
      <c r="E1327" t="s">
        <v>92</v>
      </c>
    </row>
    <row r="1328" spans="1:5" outlineLevel="1" x14ac:dyDescent="0.35">
      <c r="A1328" s="24">
        <f>A1327</f>
        <v>43896</v>
      </c>
      <c r="B1328" s="25" t="str">
        <f>B1327</f>
        <v>DIRECTOR'S CHOICE INC</v>
      </c>
      <c r="C1328" s="26">
        <f>SUBTOTAL(9,C1327:C1327)</f>
        <v>300</v>
      </c>
      <c r="D1328" s="26" t="str">
        <f t="shared" si="20"/>
        <v>TOTAL</v>
      </c>
    </row>
    <row r="1329" spans="1:5" outlineLevel="2" x14ac:dyDescent="0.35">
      <c r="A1329" s="11">
        <v>43896</v>
      </c>
      <c r="B1329" t="s">
        <v>239</v>
      </c>
      <c r="C1329" s="5">
        <v>390</v>
      </c>
      <c r="D1329" s="26" t="str">
        <f t="shared" si="20"/>
        <v/>
      </c>
      <c r="E1329" t="s">
        <v>73</v>
      </c>
    </row>
    <row r="1330" spans="1:5" outlineLevel="1" x14ac:dyDescent="0.35">
      <c r="A1330" s="24">
        <f>A1329</f>
        <v>43896</v>
      </c>
      <c r="B1330" s="25" t="str">
        <f>B1329</f>
        <v>DIRECTOR'S CHOICE INC</v>
      </c>
      <c r="C1330" s="26">
        <f>SUBTOTAL(9,C1329:C1329)</f>
        <v>390</v>
      </c>
      <c r="D1330" s="26" t="str">
        <f t="shared" si="20"/>
        <v>TOTAL</v>
      </c>
    </row>
    <row r="1331" spans="1:5" outlineLevel="2" x14ac:dyDescent="0.35">
      <c r="A1331" s="11">
        <v>43896</v>
      </c>
      <c r="B1331" t="s">
        <v>239</v>
      </c>
      <c r="C1331" s="5">
        <v>5878.48</v>
      </c>
      <c r="D1331" s="26" t="str">
        <f t="shared" si="20"/>
        <v/>
      </c>
      <c r="E1331" t="s">
        <v>92</v>
      </c>
    </row>
    <row r="1332" spans="1:5" outlineLevel="1" x14ac:dyDescent="0.35">
      <c r="A1332" s="24">
        <f>A1331</f>
        <v>43896</v>
      </c>
      <c r="B1332" s="25" t="str">
        <f>B1331</f>
        <v>DIRECTOR'S CHOICE INC</v>
      </c>
      <c r="C1332" s="26">
        <f>SUBTOTAL(9,C1331:C1331)</f>
        <v>5878.48</v>
      </c>
      <c r="D1332" s="26" t="str">
        <f t="shared" si="20"/>
        <v>TOTAL</v>
      </c>
    </row>
    <row r="1333" spans="1:5" outlineLevel="2" x14ac:dyDescent="0.35">
      <c r="A1333" s="11">
        <v>43896</v>
      </c>
      <c r="B1333" t="s">
        <v>239</v>
      </c>
      <c r="C1333" s="5">
        <v>7142.58</v>
      </c>
      <c r="D1333" s="26" t="str">
        <f t="shared" si="20"/>
        <v/>
      </c>
      <c r="E1333" t="s">
        <v>92</v>
      </c>
    </row>
    <row r="1334" spans="1:5" outlineLevel="1" x14ac:dyDescent="0.35">
      <c r="A1334" s="24">
        <f>A1333</f>
        <v>43896</v>
      </c>
      <c r="B1334" s="25" t="str">
        <f>B1333</f>
        <v>DIRECTOR'S CHOICE INC</v>
      </c>
      <c r="C1334" s="26">
        <f>SUBTOTAL(9,C1333:C1333)</f>
        <v>7142.58</v>
      </c>
      <c r="D1334" s="26" t="str">
        <f t="shared" si="20"/>
        <v>TOTAL</v>
      </c>
    </row>
    <row r="1335" spans="1:5" outlineLevel="2" x14ac:dyDescent="0.35">
      <c r="A1335" s="11">
        <v>43896</v>
      </c>
      <c r="B1335" t="s">
        <v>668</v>
      </c>
      <c r="C1335" s="5">
        <v>5373</v>
      </c>
      <c r="D1335" s="26" t="str">
        <f t="shared" si="20"/>
        <v/>
      </c>
      <c r="E1335" t="s">
        <v>75</v>
      </c>
    </row>
    <row r="1336" spans="1:5" outlineLevel="1" x14ac:dyDescent="0.35">
      <c r="A1336" s="24">
        <f>A1335</f>
        <v>43896</v>
      </c>
      <c r="B1336" s="25" t="str">
        <f>B1335</f>
        <v>DISTRIBAIRE INC</v>
      </c>
      <c r="C1336" s="26">
        <f>SUBTOTAL(9,C1335:C1335)</f>
        <v>5373</v>
      </c>
      <c r="D1336" s="26" t="str">
        <f t="shared" si="20"/>
        <v>TOTAL</v>
      </c>
    </row>
    <row r="1337" spans="1:5" outlineLevel="2" x14ac:dyDescent="0.35">
      <c r="A1337" s="11">
        <v>43896</v>
      </c>
      <c r="B1337" t="s">
        <v>180</v>
      </c>
      <c r="C1337" s="5">
        <v>134.5</v>
      </c>
      <c r="D1337" s="26" t="str">
        <f t="shared" si="20"/>
        <v/>
      </c>
      <c r="E1337" t="s">
        <v>74</v>
      </c>
    </row>
    <row r="1338" spans="1:5" outlineLevel="1" x14ac:dyDescent="0.35">
      <c r="A1338" s="24">
        <f>A1337</f>
        <v>43896</v>
      </c>
      <c r="B1338" s="25" t="str">
        <f>B1337</f>
        <v>DLB BOOKS INC</v>
      </c>
      <c r="C1338" s="26">
        <f>SUBTOTAL(9,C1337:C1337)</f>
        <v>134.5</v>
      </c>
      <c r="D1338" s="26" t="str">
        <f t="shared" si="20"/>
        <v>TOTAL</v>
      </c>
    </row>
    <row r="1339" spans="1:5" outlineLevel="2" x14ac:dyDescent="0.35">
      <c r="A1339" s="11">
        <v>43896</v>
      </c>
      <c r="B1339" t="s">
        <v>449</v>
      </c>
      <c r="C1339" s="5">
        <v>131.25</v>
      </c>
      <c r="D1339" s="26" t="str">
        <f t="shared" si="20"/>
        <v/>
      </c>
      <c r="E1339" t="s">
        <v>71</v>
      </c>
    </row>
    <row r="1340" spans="1:5" outlineLevel="2" x14ac:dyDescent="0.35">
      <c r="A1340" s="11">
        <v>43896</v>
      </c>
      <c r="B1340" t="s">
        <v>449</v>
      </c>
      <c r="C1340" s="5">
        <v>175</v>
      </c>
      <c r="D1340" s="26" t="str">
        <f t="shared" si="20"/>
        <v/>
      </c>
      <c r="E1340" t="s">
        <v>71</v>
      </c>
    </row>
    <row r="1341" spans="1:5" outlineLevel="1" x14ac:dyDescent="0.35">
      <c r="A1341" s="24">
        <f>A1340</f>
        <v>43896</v>
      </c>
      <c r="B1341" s="25" t="str">
        <f>B1340</f>
        <v>MAYURA S DON DISSANAYAKA</v>
      </c>
      <c r="C1341" s="26">
        <f>SUBTOTAL(9,C1339:C1340)</f>
        <v>306.25</v>
      </c>
      <c r="D1341" s="26" t="str">
        <f t="shared" si="20"/>
        <v>TOTAL</v>
      </c>
    </row>
    <row r="1342" spans="1:5" outlineLevel="2" x14ac:dyDescent="0.35">
      <c r="A1342" s="11">
        <v>43896</v>
      </c>
      <c r="B1342" t="s">
        <v>669</v>
      </c>
      <c r="C1342" s="5">
        <v>1741053.6</v>
      </c>
      <c r="D1342" s="26" t="str">
        <f t="shared" si="20"/>
        <v/>
      </c>
      <c r="E1342" t="s">
        <v>78</v>
      </c>
    </row>
    <row r="1343" spans="1:5" outlineLevel="1" x14ac:dyDescent="0.35">
      <c r="A1343" s="24">
        <f>A1342</f>
        <v>43896</v>
      </c>
      <c r="B1343" s="25" t="str">
        <f>B1342</f>
        <v>DRYMALLA CONSTRUCTION COMPANY INC</v>
      </c>
      <c r="C1343" s="26">
        <f>SUBTOTAL(9,C1342:C1342)</f>
        <v>1741053.6</v>
      </c>
      <c r="D1343" s="26" t="str">
        <f t="shared" si="20"/>
        <v>TOTAL</v>
      </c>
    </row>
    <row r="1344" spans="1:5" outlineLevel="2" x14ac:dyDescent="0.35">
      <c r="A1344" s="11">
        <v>43896</v>
      </c>
      <c r="B1344" t="s">
        <v>670</v>
      </c>
      <c r="C1344" s="5">
        <v>7000</v>
      </c>
      <c r="D1344" s="26" t="str">
        <f t="shared" ref="D1344:D1407" si="21">IF(E1344="","TOTAL","")</f>
        <v/>
      </c>
      <c r="E1344" t="s">
        <v>71</v>
      </c>
    </row>
    <row r="1345" spans="1:5" outlineLevel="1" x14ac:dyDescent="0.35">
      <c r="A1345" s="24">
        <f>A1344</f>
        <v>43896</v>
      </c>
      <c r="B1345" s="25" t="str">
        <f>B1344</f>
        <v>DUDE SOLUTIONS INC</v>
      </c>
      <c r="C1345" s="26">
        <f>SUBTOTAL(9,C1344:C1344)</f>
        <v>7000</v>
      </c>
      <c r="D1345" s="26" t="str">
        <f t="shared" si="21"/>
        <v>TOTAL</v>
      </c>
    </row>
    <row r="1346" spans="1:5" outlineLevel="2" x14ac:dyDescent="0.35">
      <c r="A1346" s="11">
        <v>43896</v>
      </c>
      <c r="B1346" t="s">
        <v>51</v>
      </c>
      <c r="C1346" s="5">
        <v>12520</v>
      </c>
      <c r="D1346" s="26" t="str">
        <f t="shared" si="21"/>
        <v/>
      </c>
      <c r="E1346" t="s">
        <v>284</v>
      </c>
    </row>
    <row r="1347" spans="1:5" outlineLevel="2" x14ac:dyDescent="0.35">
      <c r="A1347" s="11">
        <v>43896</v>
      </c>
      <c r="B1347" t="s">
        <v>51</v>
      </c>
      <c r="C1347" s="5">
        <v>11412</v>
      </c>
      <c r="D1347" s="26" t="str">
        <f t="shared" si="21"/>
        <v/>
      </c>
      <c r="E1347" t="s">
        <v>283</v>
      </c>
    </row>
    <row r="1348" spans="1:5" outlineLevel="2" x14ac:dyDescent="0.35">
      <c r="A1348" s="11">
        <v>43896</v>
      </c>
      <c r="B1348" t="s">
        <v>51</v>
      </c>
      <c r="C1348" s="5">
        <v>3829.34</v>
      </c>
      <c r="D1348" s="26" t="str">
        <f t="shared" si="21"/>
        <v/>
      </c>
      <c r="E1348" t="s">
        <v>79</v>
      </c>
    </row>
    <row r="1349" spans="1:5" outlineLevel="1" x14ac:dyDescent="0.35">
      <c r="A1349" s="24">
        <f>A1348</f>
        <v>43896</v>
      </c>
      <c r="B1349" s="25" t="str">
        <f>B1348</f>
        <v>DURA PIER FACILITIES SERVICES LTD</v>
      </c>
      <c r="C1349" s="26">
        <f>SUBTOTAL(9,C1346:C1348)</f>
        <v>27761.34</v>
      </c>
      <c r="D1349" s="26" t="str">
        <f t="shared" si="21"/>
        <v>TOTAL</v>
      </c>
    </row>
    <row r="1350" spans="1:5" outlineLevel="2" x14ac:dyDescent="0.35">
      <c r="A1350" s="11">
        <v>43896</v>
      </c>
      <c r="B1350" t="s">
        <v>27</v>
      </c>
      <c r="C1350" s="5">
        <v>432.3</v>
      </c>
      <c r="D1350" s="26" t="str">
        <f t="shared" si="21"/>
        <v/>
      </c>
      <c r="E1350" t="s">
        <v>73</v>
      </c>
    </row>
    <row r="1351" spans="1:5" outlineLevel="2" x14ac:dyDescent="0.35">
      <c r="A1351" s="11">
        <v>43896</v>
      </c>
      <c r="B1351" t="s">
        <v>27</v>
      </c>
      <c r="C1351" s="5">
        <v>68.099999999999994</v>
      </c>
      <c r="D1351" s="26" t="str">
        <f t="shared" si="21"/>
        <v/>
      </c>
      <c r="E1351" t="s">
        <v>73</v>
      </c>
    </row>
    <row r="1352" spans="1:5" outlineLevel="1" x14ac:dyDescent="0.35">
      <c r="A1352" s="24">
        <f>A1351</f>
        <v>43896</v>
      </c>
      <c r="B1352" s="25" t="str">
        <f>B1351</f>
        <v>ERIC ARMIN INC</v>
      </c>
      <c r="C1352" s="26">
        <f>SUBTOTAL(9,C1350:C1351)</f>
        <v>500.4</v>
      </c>
      <c r="D1352" s="26" t="str">
        <f t="shared" si="21"/>
        <v>TOTAL</v>
      </c>
    </row>
    <row r="1353" spans="1:5" outlineLevel="2" x14ac:dyDescent="0.35">
      <c r="A1353" s="11">
        <v>43896</v>
      </c>
      <c r="B1353" t="s">
        <v>671</v>
      </c>
      <c r="C1353" s="5">
        <v>6515.22</v>
      </c>
      <c r="D1353" s="26" t="str">
        <f t="shared" si="21"/>
        <v/>
      </c>
      <c r="E1353" t="s">
        <v>340</v>
      </c>
    </row>
    <row r="1354" spans="1:5" outlineLevel="1" x14ac:dyDescent="0.35">
      <c r="A1354" s="24">
        <f>A1353</f>
        <v>43896</v>
      </c>
      <c r="B1354" s="25" t="str">
        <f>B1353</f>
        <v>EANES INDEPENDENT SCHOOL DISTRICT</v>
      </c>
      <c r="C1354" s="26">
        <f>SUBTOTAL(9,C1353:C1353)</f>
        <v>6515.22</v>
      </c>
      <c r="D1354" s="26" t="str">
        <f t="shared" si="21"/>
        <v>TOTAL</v>
      </c>
    </row>
    <row r="1355" spans="1:5" outlineLevel="2" x14ac:dyDescent="0.35">
      <c r="A1355" s="11">
        <v>43896</v>
      </c>
      <c r="B1355" t="s">
        <v>672</v>
      </c>
      <c r="C1355" s="5">
        <v>2334.8000000000002</v>
      </c>
      <c r="D1355" s="26" t="str">
        <f t="shared" si="21"/>
        <v/>
      </c>
      <c r="E1355" t="s">
        <v>71</v>
      </c>
    </row>
    <row r="1356" spans="1:5" outlineLevel="2" x14ac:dyDescent="0.35">
      <c r="A1356" s="11">
        <v>43896</v>
      </c>
      <c r="B1356" t="s">
        <v>672</v>
      </c>
      <c r="C1356" s="5">
        <v>2361.4499999999998</v>
      </c>
      <c r="D1356" s="26" t="str">
        <f t="shared" si="21"/>
        <v/>
      </c>
      <c r="E1356" t="s">
        <v>71</v>
      </c>
    </row>
    <row r="1357" spans="1:5" outlineLevel="2" x14ac:dyDescent="0.35">
      <c r="A1357" s="11">
        <v>43896</v>
      </c>
      <c r="B1357" t="s">
        <v>672</v>
      </c>
      <c r="C1357" s="5">
        <v>1137.5</v>
      </c>
      <c r="D1357" s="26" t="str">
        <f t="shared" si="21"/>
        <v/>
      </c>
      <c r="E1357" t="s">
        <v>71</v>
      </c>
    </row>
    <row r="1358" spans="1:5" outlineLevel="2" x14ac:dyDescent="0.35">
      <c r="A1358" s="11">
        <v>43896</v>
      </c>
      <c r="B1358" t="s">
        <v>672</v>
      </c>
      <c r="C1358" s="5">
        <v>2437.5</v>
      </c>
      <c r="D1358" s="26" t="str">
        <f t="shared" si="21"/>
        <v/>
      </c>
      <c r="E1358" t="s">
        <v>71</v>
      </c>
    </row>
    <row r="1359" spans="1:5" outlineLevel="2" x14ac:dyDescent="0.35">
      <c r="A1359" s="11">
        <v>43896</v>
      </c>
      <c r="B1359" t="s">
        <v>672</v>
      </c>
      <c r="C1359" s="5">
        <v>3412.5</v>
      </c>
      <c r="D1359" s="26" t="str">
        <f t="shared" si="21"/>
        <v/>
      </c>
      <c r="E1359" t="s">
        <v>71</v>
      </c>
    </row>
    <row r="1360" spans="1:5" outlineLevel="2" x14ac:dyDescent="0.35">
      <c r="A1360" s="11">
        <v>43896</v>
      </c>
      <c r="B1360" t="s">
        <v>672</v>
      </c>
      <c r="C1360" s="5">
        <v>4875</v>
      </c>
      <c r="D1360" s="26" t="str">
        <f t="shared" si="21"/>
        <v/>
      </c>
      <c r="E1360" t="s">
        <v>71</v>
      </c>
    </row>
    <row r="1361" spans="1:5" outlineLevel="2" x14ac:dyDescent="0.35">
      <c r="A1361" s="11">
        <v>43896</v>
      </c>
      <c r="B1361" t="s">
        <v>672</v>
      </c>
      <c r="C1361" s="5">
        <v>4712.5</v>
      </c>
      <c r="D1361" s="26" t="str">
        <f t="shared" si="21"/>
        <v/>
      </c>
      <c r="E1361" t="s">
        <v>71</v>
      </c>
    </row>
    <row r="1362" spans="1:5" outlineLevel="2" x14ac:dyDescent="0.35">
      <c r="A1362" s="11">
        <v>43896</v>
      </c>
      <c r="B1362" t="s">
        <v>672</v>
      </c>
      <c r="C1362" s="5">
        <v>1787.5</v>
      </c>
      <c r="D1362" s="26" t="str">
        <f t="shared" si="21"/>
        <v/>
      </c>
      <c r="E1362" t="s">
        <v>71</v>
      </c>
    </row>
    <row r="1363" spans="1:5" outlineLevel="2" x14ac:dyDescent="0.35">
      <c r="A1363" s="11">
        <v>43896</v>
      </c>
      <c r="B1363" t="s">
        <v>672</v>
      </c>
      <c r="C1363" s="5">
        <v>4311.45</v>
      </c>
      <c r="D1363" s="26" t="str">
        <f t="shared" si="21"/>
        <v/>
      </c>
      <c r="E1363" t="s">
        <v>71</v>
      </c>
    </row>
    <row r="1364" spans="1:5" outlineLevel="1" x14ac:dyDescent="0.35">
      <c r="A1364" s="24">
        <f>A1363</f>
        <v>43896</v>
      </c>
      <c r="B1364" s="25" t="str">
        <f>B1363</f>
        <v>EBS HEALTHCARE INC</v>
      </c>
      <c r="C1364" s="26">
        <f>SUBTOTAL(9,C1355:C1363)</f>
        <v>27370.2</v>
      </c>
      <c r="D1364" s="26" t="str">
        <f t="shared" si="21"/>
        <v>TOTAL</v>
      </c>
    </row>
    <row r="1365" spans="1:5" outlineLevel="2" x14ac:dyDescent="0.35">
      <c r="A1365" s="11">
        <v>43896</v>
      </c>
      <c r="B1365" t="s">
        <v>406</v>
      </c>
      <c r="C1365" s="5">
        <v>275</v>
      </c>
      <c r="D1365" s="26" t="str">
        <f t="shared" si="21"/>
        <v/>
      </c>
      <c r="E1365" t="s">
        <v>413</v>
      </c>
    </row>
    <row r="1366" spans="1:5" outlineLevel="1" x14ac:dyDescent="0.35">
      <c r="A1366" s="24">
        <f>A1365</f>
        <v>43896</v>
      </c>
      <c r="B1366" s="25" t="str">
        <f>B1365</f>
        <v>EDGENUITY INC</v>
      </c>
      <c r="C1366" s="26">
        <f>SUBTOTAL(9,C1365:C1365)</f>
        <v>275</v>
      </c>
      <c r="D1366" s="26" t="str">
        <f t="shared" si="21"/>
        <v>TOTAL</v>
      </c>
    </row>
    <row r="1367" spans="1:5" outlineLevel="2" x14ac:dyDescent="0.35">
      <c r="A1367" s="11">
        <v>43896</v>
      </c>
      <c r="B1367" t="s">
        <v>209</v>
      </c>
      <c r="C1367" s="5">
        <v>275</v>
      </c>
      <c r="D1367" s="26" t="str">
        <f t="shared" si="21"/>
        <v/>
      </c>
      <c r="E1367" t="s">
        <v>73</v>
      </c>
    </row>
    <row r="1368" spans="1:5" outlineLevel="1" x14ac:dyDescent="0.35">
      <c r="A1368" s="24">
        <f>A1367</f>
        <v>43896</v>
      </c>
      <c r="B1368" s="25" t="str">
        <f>B1367</f>
        <v>EDUCATIONAL TESTING SERVICE</v>
      </c>
      <c r="C1368" s="26">
        <f>SUBTOTAL(9,C1367:C1367)</f>
        <v>275</v>
      </c>
      <c r="D1368" s="26" t="str">
        <f t="shared" si="21"/>
        <v>TOTAL</v>
      </c>
    </row>
    <row r="1369" spans="1:5" outlineLevel="2" x14ac:dyDescent="0.35">
      <c r="A1369" s="11">
        <v>43896</v>
      </c>
      <c r="B1369" t="s">
        <v>673</v>
      </c>
      <c r="C1369" s="5">
        <v>129973.35</v>
      </c>
      <c r="D1369" s="26" t="str">
        <f t="shared" si="21"/>
        <v/>
      </c>
      <c r="E1369" t="s">
        <v>85</v>
      </c>
    </row>
    <row r="1370" spans="1:5" outlineLevel="1" x14ac:dyDescent="0.35">
      <c r="A1370" s="24">
        <f>A1369</f>
        <v>43896</v>
      </c>
      <c r="B1370" s="25" t="str">
        <f>B1369</f>
        <v>EDUPHORIA! INCORPORATED</v>
      </c>
      <c r="C1370" s="26">
        <f>SUBTOTAL(9,C1369:C1369)</f>
        <v>129973.35</v>
      </c>
      <c r="D1370" s="26" t="str">
        <f t="shared" si="21"/>
        <v>TOTAL</v>
      </c>
    </row>
    <row r="1371" spans="1:5" outlineLevel="2" x14ac:dyDescent="0.35">
      <c r="A1371" s="11">
        <v>43896</v>
      </c>
      <c r="B1371" t="s">
        <v>674</v>
      </c>
      <c r="C1371" s="5">
        <v>208</v>
      </c>
      <c r="D1371" s="26" t="str">
        <f t="shared" si="21"/>
        <v/>
      </c>
      <c r="E1371" t="s">
        <v>74</v>
      </c>
    </row>
    <row r="1372" spans="1:5" outlineLevel="1" x14ac:dyDescent="0.35">
      <c r="A1372" s="24">
        <f>A1371</f>
        <v>43896</v>
      </c>
      <c r="B1372" s="25" t="str">
        <f>B1371</f>
        <v>ELEMENTARY MIND MISSIONS LLC</v>
      </c>
      <c r="C1372" s="26">
        <f>SUBTOTAL(9,C1371:C1371)</f>
        <v>208</v>
      </c>
      <c r="D1372" s="26" t="str">
        <f t="shared" si="21"/>
        <v>TOTAL</v>
      </c>
    </row>
    <row r="1373" spans="1:5" outlineLevel="2" x14ac:dyDescent="0.35">
      <c r="A1373" s="11">
        <v>43896</v>
      </c>
      <c r="B1373" t="s">
        <v>675</v>
      </c>
      <c r="C1373" s="5">
        <v>145</v>
      </c>
      <c r="D1373" s="26" t="str">
        <f t="shared" si="21"/>
        <v/>
      </c>
      <c r="E1373" t="s">
        <v>71</v>
      </c>
    </row>
    <row r="1374" spans="1:5" outlineLevel="2" x14ac:dyDescent="0.35">
      <c r="A1374" s="11">
        <v>43896</v>
      </c>
      <c r="B1374" t="s">
        <v>675</v>
      </c>
      <c r="C1374" s="5">
        <v>145</v>
      </c>
      <c r="D1374" s="26" t="str">
        <f t="shared" si="21"/>
        <v/>
      </c>
      <c r="E1374" t="s">
        <v>71</v>
      </c>
    </row>
    <row r="1375" spans="1:5" outlineLevel="1" x14ac:dyDescent="0.35">
      <c r="A1375" s="24">
        <f>A1374</f>
        <v>43896</v>
      </c>
      <c r="B1375" s="25" t="str">
        <f>B1374</f>
        <v>SHAUNA RENAE ELLER</v>
      </c>
      <c r="C1375" s="26">
        <f>SUBTOTAL(9,C1373:C1374)</f>
        <v>290</v>
      </c>
      <c r="D1375" s="26" t="str">
        <f t="shared" si="21"/>
        <v>TOTAL</v>
      </c>
    </row>
    <row r="1376" spans="1:5" outlineLevel="2" x14ac:dyDescent="0.35">
      <c r="A1376" s="11">
        <v>43896</v>
      </c>
      <c r="B1376" t="s">
        <v>110</v>
      </c>
      <c r="C1376" s="5">
        <v>224.69</v>
      </c>
      <c r="D1376" s="26" t="str">
        <f t="shared" si="21"/>
        <v/>
      </c>
      <c r="E1376" t="s">
        <v>75</v>
      </c>
    </row>
    <row r="1377" spans="1:5" outlineLevel="2" x14ac:dyDescent="0.35">
      <c r="A1377" s="11">
        <v>43896</v>
      </c>
      <c r="B1377" t="s">
        <v>110</v>
      </c>
      <c r="C1377" s="5">
        <v>96.07</v>
      </c>
      <c r="D1377" s="26" t="str">
        <f t="shared" si="21"/>
        <v/>
      </c>
      <c r="E1377" t="s">
        <v>75</v>
      </c>
    </row>
    <row r="1378" spans="1:5" outlineLevel="2" x14ac:dyDescent="0.35">
      <c r="A1378" s="11">
        <v>43896</v>
      </c>
      <c r="B1378" t="s">
        <v>110</v>
      </c>
      <c r="C1378" s="5">
        <v>243.21</v>
      </c>
      <c r="D1378" s="26" t="str">
        <f t="shared" si="21"/>
        <v/>
      </c>
      <c r="E1378" t="s">
        <v>75</v>
      </c>
    </row>
    <row r="1379" spans="1:5" outlineLevel="2" x14ac:dyDescent="0.35">
      <c r="A1379" s="11">
        <v>43896</v>
      </c>
      <c r="B1379" t="s">
        <v>110</v>
      </c>
      <c r="C1379" s="5">
        <v>53.33</v>
      </c>
      <c r="D1379" s="26" t="str">
        <f t="shared" si="21"/>
        <v/>
      </c>
      <c r="E1379" t="s">
        <v>75</v>
      </c>
    </row>
    <row r="1380" spans="1:5" outlineLevel="2" x14ac:dyDescent="0.35">
      <c r="A1380" s="11">
        <v>43896</v>
      </c>
      <c r="B1380" t="s">
        <v>110</v>
      </c>
      <c r="C1380" s="5">
        <v>582</v>
      </c>
      <c r="D1380" s="26" t="str">
        <f t="shared" si="21"/>
        <v/>
      </c>
      <c r="E1380" t="s">
        <v>75</v>
      </c>
    </row>
    <row r="1381" spans="1:5" outlineLevel="2" x14ac:dyDescent="0.35">
      <c r="A1381" s="11">
        <v>43896</v>
      </c>
      <c r="B1381" t="s">
        <v>110</v>
      </c>
      <c r="C1381" s="5">
        <v>184.9</v>
      </c>
      <c r="D1381" s="26" t="str">
        <f t="shared" si="21"/>
        <v/>
      </c>
      <c r="E1381" t="s">
        <v>75</v>
      </c>
    </row>
    <row r="1382" spans="1:5" outlineLevel="2" x14ac:dyDescent="0.35">
      <c r="A1382" s="11">
        <v>43896</v>
      </c>
      <c r="B1382" t="s">
        <v>110</v>
      </c>
      <c r="C1382" s="5">
        <v>40.31</v>
      </c>
      <c r="D1382" s="26" t="str">
        <f t="shared" si="21"/>
        <v/>
      </c>
      <c r="E1382" t="s">
        <v>75</v>
      </c>
    </row>
    <row r="1383" spans="1:5" outlineLevel="2" x14ac:dyDescent="0.35">
      <c r="A1383" s="11">
        <v>43896</v>
      </c>
      <c r="B1383" t="s">
        <v>110</v>
      </c>
      <c r="C1383" s="5">
        <v>102.88</v>
      </c>
      <c r="D1383" s="26" t="str">
        <f t="shared" si="21"/>
        <v/>
      </c>
      <c r="E1383" t="s">
        <v>75</v>
      </c>
    </row>
    <row r="1384" spans="1:5" outlineLevel="2" x14ac:dyDescent="0.35">
      <c r="A1384" s="11">
        <v>43896</v>
      </c>
      <c r="B1384" t="s">
        <v>110</v>
      </c>
      <c r="C1384" s="5">
        <v>117.18</v>
      </c>
      <c r="D1384" s="26" t="str">
        <f t="shared" si="21"/>
        <v/>
      </c>
      <c r="E1384" t="s">
        <v>75</v>
      </c>
    </row>
    <row r="1385" spans="1:5" outlineLevel="2" x14ac:dyDescent="0.35">
      <c r="A1385" s="11">
        <v>43896</v>
      </c>
      <c r="B1385" t="s">
        <v>110</v>
      </c>
      <c r="C1385" s="5">
        <v>2896.24</v>
      </c>
      <c r="D1385" s="26" t="str">
        <f t="shared" si="21"/>
        <v/>
      </c>
      <c r="E1385" t="s">
        <v>75</v>
      </c>
    </row>
    <row r="1386" spans="1:5" outlineLevel="1" x14ac:dyDescent="0.35">
      <c r="A1386" s="24">
        <f>A1385</f>
        <v>43896</v>
      </c>
      <c r="B1386" s="25" t="str">
        <f>B1385</f>
        <v>ELLIOTT ELECTRIC SUPPLY INC</v>
      </c>
      <c r="C1386" s="26">
        <f>SUBTOTAL(9,C1376:C1385)</f>
        <v>4540.8100000000004</v>
      </c>
      <c r="D1386" s="26" t="str">
        <f t="shared" si="21"/>
        <v>TOTAL</v>
      </c>
    </row>
    <row r="1387" spans="1:5" outlineLevel="2" x14ac:dyDescent="0.35">
      <c r="A1387" s="11">
        <v>43896</v>
      </c>
      <c r="B1387" t="s">
        <v>676</v>
      </c>
      <c r="C1387" s="5">
        <v>90</v>
      </c>
      <c r="D1387" s="26" t="str">
        <f t="shared" si="21"/>
        <v/>
      </c>
      <c r="E1387" t="s">
        <v>71</v>
      </c>
    </row>
    <row r="1388" spans="1:5" outlineLevel="1" x14ac:dyDescent="0.35">
      <c r="A1388" s="24">
        <f>A1387</f>
        <v>43896</v>
      </c>
      <c r="B1388" s="25" t="str">
        <f>B1387</f>
        <v>DEWALLACE ELLISON</v>
      </c>
      <c r="C1388" s="26">
        <f>SUBTOTAL(9,C1387:C1387)</f>
        <v>90</v>
      </c>
      <c r="D1388" s="26" t="str">
        <f t="shared" si="21"/>
        <v>TOTAL</v>
      </c>
    </row>
    <row r="1389" spans="1:5" outlineLevel="2" x14ac:dyDescent="0.35">
      <c r="A1389" s="11">
        <v>43896</v>
      </c>
      <c r="B1389" t="s">
        <v>677</v>
      </c>
      <c r="C1389" s="5">
        <v>65.34</v>
      </c>
      <c r="D1389" s="26" t="str">
        <f t="shared" si="21"/>
        <v/>
      </c>
      <c r="E1389" t="s">
        <v>87</v>
      </c>
    </row>
    <row r="1390" spans="1:5" outlineLevel="2" x14ac:dyDescent="0.35">
      <c r="A1390" s="11">
        <v>43896</v>
      </c>
      <c r="B1390" t="s">
        <v>677</v>
      </c>
      <c r="C1390" s="5">
        <v>408.07</v>
      </c>
      <c r="D1390" s="26" t="str">
        <f t="shared" si="21"/>
        <v/>
      </c>
      <c r="E1390" t="s">
        <v>90</v>
      </c>
    </row>
    <row r="1391" spans="1:5" outlineLevel="1" x14ac:dyDescent="0.35">
      <c r="A1391" s="24">
        <f>A1390</f>
        <v>43896</v>
      </c>
      <c r="B1391" s="25" t="str">
        <f>B1390</f>
        <v>EMBASSY SUITES S ANTONIO RIVERWALK</v>
      </c>
      <c r="C1391" s="26">
        <f>SUBTOTAL(9,C1389:C1390)</f>
        <v>473.40999999999997</v>
      </c>
      <c r="D1391" s="26" t="str">
        <f t="shared" si="21"/>
        <v>TOTAL</v>
      </c>
    </row>
    <row r="1392" spans="1:5" outlineLevel="2" x14ac:dyDescent="0.35">
      <c r="A1392" s="11">
        <v>43896</v>
      </c>
      <c r="B1392" t="s">
        <v>582</v>
      </c>
      <c r="C1392" s="5">
        <v>110.2</v>
      </c>
      <c r="D1392" s="26" t="str">
        <f t="shared" si="21"/>
        <v/>
      </c>
      <c r="E1392" t="s">
        <v>92</v>
      </c>
    </row>
    <row r="1393" spans="1:5" outlineLevel="2" x14ac:dyDescent="0.35">
      <c r="A1393" s="11">
        <v>43896</v>
      </c>
      <c r="B1393" t="s">
        <v>582</v>
      </c>
      <c r="C1393" s="5">
        <v>128</v>
      </c>
      <c r="D1393" s="26" t="str">
        <f t="shared" si="21"/>
        <v/>
      </c>
      <c r="E1393" t="s">
        <v>92</v>
      </c>
    </row>
    <row r="1394" spans="1:5" outlineLevel="1" x14ac:dyDescent="0.35">
      <c r="A1394" s="24">
        <f>A1393</f>
        <v>43896</v>
      </c>
      <c r="B1394" s="25" t="str">
        <f>B1393</f>
        <v>ALTON BOYCE</v>
      </c>
      <c r="C1394" s="26">
        <f>SUBTOTAL(9,C1392:C1393)</f>
        <v>238.2</v>
      </c>
      <c r="D1394" s="26" t="str">
        <f t="shared" si="21"/>
        <v>TOTAL</v>
      </c>
    </row>
    <row r="1395" spans="1:5" outlineLevel="2" x14ac:dyDescent="0.35">
      <c r="A1395" s="11">
        <v>43896</v>
      </c>
      <c r="B1395" t="s">
        <v>678</v>
      </c>
      <c r="C1395" s="5">
        <v>32.21</v>
      </c>
      <c r="D1395" s="26" t="str">
        <f t="shared" si="21"/>
        <v/>
      </c>
      <c r="E1395" t="s">
        <v>83</v>
      </c>
    </row>
    <row r="1396" spans="1:5" outlineLevel="2" x14ac:dyDescent="0.35">
      <c r="A1396" s="11">
        <v>43896</v>
      </c>
      <c r="B1396" t="s">
        <v>678</v>
      </c>
      <c r="C1396" s="5">
        <v>234.47</v>
      </c>
      <c r="D1396" s="26" t="str">
        <f t="shared" si="21"/>
        <v/>
      </c>
      <c r="E1396" t="s">
        <v>73</v>
      </c>
    </row>
    <row r="1397" spans="1:5" outlineLevel="2" x14ac:dyDescent="0.35">
      <c r="A1397" s="11">
        <v>43896</v>
      </c>
      <c r="B1397" t="s">
        <v>678</v>
      </c>
      <c r="C1397" s="5">
        <v>18.940000000000001</v>
      </c>
      <c r="D1397" s="26" t="str">
        <f t="shared" si="21"/>
        <v/>
      </c>
      <c r="E1397" t="s">
        <v>83</v>
      </c>
    </row>
    <row r="1398" spans="1:5" outlineLevel="2" x14ac:dyDescent="0.35">
      <c r="A1398" s="11">
        <v>43896</v>
      </c>
      <c r="B1398" t="s">
        <v>678</v>
      </c>
      <c r="C1398" s="5">
        <v>41.45</v>
      </c>
      <c r="D1398" s="26" t="str">
        <f t="shared" si="21"/>
        <v/>
      </c>
      <c r="E1398" t="s">
        <v>87</v>
      </c>
    </row>
    <row r="1399" spans="1:5" outlineLevel="2" x14ac:dyDescent="0.35">
      <c r="A1399" s="11">
        <v>43896</v>
      </c>
      <c r="B1399" t="s">
        <v>678</v>
      </c>
      <c r="C1399" s="5">
        <v>19.940000000000001</v>
      </c>
      <c r="D1399" s="26" t="str">
        <f t="shared" si="21"/>
        <v/>
      </c>
      <c r="E1399" t="s">
        <v>73</v>
      </c>
    </row>
    <row r="1400" spans="1:5" outlineLevel="2" x14ac:dyDescent="0.35">
      <c r="A1400" s="11">
        <v>43896</v>
      </c>
      <c r="B1400" t="s">
        <v>678</v>
      </c>
      <c r="C1400" s="5">
        <v>54.4</v>
      </c>
      <c r="D1400" s="26" t="str">
        <f t="shared" si="21"/>
        <v/>
      </c>
      <c r="E1400" t="s">
        <v>73</v>
      </c>
    </row>
    <row r="1401" spans="1:5" outlineLevel="2" x14ac:dyDescent="0.35">
      <c r="A1401" s="11">
        <v>43896</v>
      </c>
      <c r="B1401" t="s">
        <v>678</v>
      </c>
      <c r="C1401" s="5">
        <v>37.92</v>
      </c>
      <c r="D1401" s="26" t="str">
        <f t="shared" si="21"/>
        <v/>
      </c>
      <c r="E1401" t="s">
        <v>87</v>
      </c>
    </row>
    <row r="1402" spans="1:5" outlineLevel="2" x14ac:dyDescent="0.35">
      <c r="A1402" s="11">
        <v>43896</v>
      </c>
      <c r="B1402" t="s">
        <v>678</v>
      </c>
      <c r="C1402" s="5">
        <v>53.04</v>
      </c>
      <c r="D1402" s="26" t="str">
        <f t="shared" si="21"/>
        <v/>
      </c>
      <c r="E1402" t="s">
        <v>73</v>
      </c>
    </row>
    <row r="1403" spans="1:5" outlineLevel="1" x14ac:dyDescent="0.35">
      <c r="A1403" s="24">
        <f>A1402</f>
        <v>43896</v>
      </c>
      <c r="B1403" s="25" t="str">
        <f>B1402</f>
        <v>ANN LALIME</v>
      </c>
      <c r="C1403" s="26">
        <f>SUBTOTAL(9,C1395:C1402)</f>
        <v>492.37</v>
      </c>
      <c r="D1403" s="26" t="str">
        <f t="shared" si="21"/>
        <v>TOTAL</v>
      </c>
    </row>
    <row r="1404" spans="1:5" outlineLevel="2" x14ac:dyDescent="0.35">
      <c r="A1404" s="11">
        <v>43896</v>
      </c>
      <c r="B1404" t="s">
        <v>679</v>
      </c>
      <c r="C1404" s="5">
        <v>40.25</v>
      </c>
      <c r="D1404" s="26" t="str">
        <f t="shared" si="21"/>
        <v/>
      </c>
      <c r="E1404" t="s">
        <v>94</v>
      </c>
    </row>
    <row r="1405" spans="1:5" outlineLevel="2" x14ac:dyDescent="0.35">
      <c r="A1405" s="11">
        <v>43896</v>
      </c>
      <c r="B1405" t="s">
        <v>679</v>
      </c>
      <c r="C1405" s="5">
        <v>9.81</v>
      </c>
      <c r="D1405" s="26" t="str">
        <f t="shared" si="21"/>
        <v/>
      </c>
      <c r="E1405" t="s">
        <v>94</v>
      </c>
    </row>
    <row r="1406" spans="1:5" outlineLevel="1" x14ac:dyDescent="0.35">
      <c r="A1406" s="24">
        <f>A1405</f>
        <v>43896</v>
      </c>
      <c r="B1406" s="25" t="str">
        <f>B1405</f>
        <v>BRITTANY THOMPSON</v>
      </c>
      <c r="C1406" s="26">
        <f>SUBTOTAL(9,C1404:C1405)</f>
        <v>50.06</v>
      </c>
      <c r="D1406" s="26" t="str">
        <f t="shared" si="21"/>
        <v>TOTAL</v>
      </c>
    </row>
    <row r="1407" spans="1:5" outlineLevel="2" x14ac:dyDescent="0.35">
      <c r="A1407" s="11">
        <v>43896</v>
      </c>
      <c r="B1407" t="s">
        <v>680</v>
      </c>
      <c r="C1407" s="5">
        <v>84.5</v>
      </c>
      <c r="D1407" s="26" t="str">
        <f t="shared" si="21"/>
        <v/>
      </c>
      <c r="E1407" t="s">
        <v>90</v>
      </c>
    </row>
    <row r="1408" spans="1:5" outlineLevel="2" x14ac:dyDescent="0.35">
      <c r="A1408" s="11">
        <v>43896</v>
      </c>
      <c r="B1408" t="s">
        <v>680</v>
      </c>
      <c r="C1408" s="5">
        <v>129.71</v>
      </c>
      <c r="D1408" s="26" t="str">
        <f t="shared" ref="D1408:D1471" si="22">IF(E1408="","TOTAL","")</f>
        <v/>
      </c>
      <c r="E1408" t="s">
        <v>94</v>
      </c>
    </row>
    <row r="1409" spans="1:5" outlineLevel="2" x14ac:dyDescent="0.35">
      <c r="A1409" s="11">
        <v>43896</v>
      </c>
      <c r="B1409" t="s">
        <v>680</v>
      </c>
      <c r="C1409" s="5">
        <v>79.05</v>
      </c>
      <c r="D1409" s="26" t="str">
        <f t="shared" si="22"/>
        <v/>
      </c>
      <c r="E1409" t="s">
        <v>90</v>
      </c>
    </row>
    <row r="1410" spans="1:5" outlineLevel="1" x14ac:dyDescent="0.35">
      <c r="A1410" s="24">
        <f>A1409</f>
        <v>43896</v>
      </c>
      <c r="B1410" s="25" t="str">
        <f>B1409</f>
        <v>DAWANA LEE</v>
      </c>
      <c r="C1410" s="26">
        <f>SUBTOTAL(9,C1407:C1409)</f>
        <v>293.26</v>
      </c>
      <c r="D1410" s="26" t="str">
        <f t="shared" si="22"/>
        <v>TOTAL</v>
      </c>
    </row>
    <row r="1411" spans="1:5" outlineLevel="2" x14ac:dyDescent="0.35">
      <c r="A1411" s="11">
        <v>43896</v>
      </c>
      <c r="B1411" t="s">
        <v>529</v>
      </c>
      <c r="C1411" s="5">
        <v>98.99</v>
      </c>
      <c r="D1411" s="26" t="str">
        <f t="shared" si="22"/>
        <v/>
      </c>
      <c r="E1411" t="s">
        <v>87</v>
      </c>
    </row>
    <row r="1412" spans="1:5" outlineLevel="2" x14ac:dyDescent="0.35">
      <c r="A1412" s="11">
        <v>43896</v>
      </c>
      <c r="B1412" t="s">
        <v>529</v>
      </c>
      <c r="C1412" s="5">
        <v>147.03</v>
      </c>
      <c r="D1412" s="26" t="str">
        <f t="shared" si="22"/>
        <v/>
      </c>
      <c r="E1412" t="s">
        <v>73</v>
      </c>
    </row>
    <row r="1413" spans="1:5" outlineLevel="2" x14ac:dyDescent="0.35">
      <c r="A1413" s="11">
        <v>43896</v>
      </c>
      <c r="B1413" t="s">
        <v>529</v>
      </c>
      <c r="C1413" s="5">
        <v>30.28</v>
      </c>
      <c r="D1413" s="26" t="str">
        <f t="shared" si="22"/>
        <v/>
      </c>
      <c r="E1413" t="s">
        <v>73</v>
      </c>
    </row>
    <row r="1414" spans="1:5" outlineLevel="2" x14ac:dyDescent="0.35">
      <c r="A1414" s="11">
        <v>43896</v>
      </c>
      <c r="B1414" t="s">
        <v>529</v>
      </c>
      <c r="C1414" s="5">
        <v>60.58</v>
      </c>
      <c r="D1414" s="26" t="str">
        <f t="shared" si="22"/>
        <v/>
      </c>
      <c r="E1414" t="s">
        <v>92</v>
      </c>
    </row>
    <row r="1415" spans="1:5" outlineLevel="2" x14ac:dyDescent="0.35">
      <c r="A1415" s="11">
        <v>43896</v>
      </c>
      <c r="B1415" t="s">
        <v>529</v>
      </c>
      <c r="C1415" s="5">
        <v>65.5</v>
      </c>
      <c r="D1415" s="26" t="str">
        <f t="shared" si="22"/>
        <v/>
      </c>
      <c r="E1415" t="s">
        <v>73</v>
      </c>
    </row>
    <row r="1416" spans="1:5" outlineLevel="2" x14ac:dyDescent="0.35">
      <c r="A1416" s="11">
        <v>43896</v>
      </c>
      <c r="B1416" t="s">
        <v>529</v>
      </c>
      <c r="C1416" s="5">
        <v>93.12</v>
      </c>
      <c r="D1416" s="26" t="str">
        <f t="shared" si="22"/>
        <v/>
      </c>
      <c r="E1416" t="s">
        <v>73</v>
      </c>
    </row>
    <row r="1417" spans="1:5" outlineLevel="2" x14ac:dyDescent="0.35">
      <c r="A1417" s="11">
        <v>43896</v>
      </c>
      <c r="B1417" t="s">
        <v>529</v>
      </c>
      <c r="C1417" s="5">
        <v>75.48</v>
      </c>
      <c r="D1417" s="26" t="str">
        <f t="shared" si="22"/>
        <v/>
      </c>
      <c r="E1417" t="s">
        <v>73</v>
      </c>
    </row>
    <row r="1418" spans="1:5" outlineLevel="2" x14ac:dyDescent="0.35">
      <c r="A1418" s="11">
        <v>43896</v>
      </c>
      <c r="B1418" t="s">
        <v>529</v>
      </c>
      <c r="C1418" s="5">
        <v>42.88</v>
      </c>
      <c r="D1418" s="26" t="str">
        <f t="shared" si="22"/>
        <v/>
      </c>
      <c r="E1418" t="s">
        <v>70</v>
      </c>
    </row>
    <row r="1419" spans="1:5" outlineLevel="2" x14ac:dyDescent="0.35">
      <c r="A1419" s="11">
        <v>43896</v>
      </c>
      <c r="B1419" t="s">
        <v>529</v>
      </c>
      <c r="C1419" s="5">
        <v>279.85000000000002</v>
      </c>
      <c r="D1419" s="26" t="str">
        <f t="shared" si="22"/>
        <v/>
      </c>
      <c r="E1419" t="s">
        <v>70</v>
      </c>
    </row>
    <row r="1420" spans="1:5" outlineLevel="1" x14ac:dyDescent="0.35">
      <c r="A1420" s="24">
        <f>A1419</f>
        <v>43896</v>
      </c>
      <c r="B1420" s="25" t="str">
        <f>B1419</f>
        <v>ERICA HODGES</v>
      </c>
      <c r="C1420" s="26">
        <f>SUBTOTAL(9,C1411:C1419)</f>
        <v>893.70999999999992</v>
      </c>
      <c r="D1420" s="26" t="str">
        <f t="shared" si="22"/>
        <v>TOTAL</v>
      </c>
    </row>
    <row r="1421" spans="1:5" outlineLevel="2" x14ac:dyDescent="0.35">
      <c r="A1421" s="11">
        <v>43896</v>
      </c>
      <c r="B1421" t="s">
        <v>681</v>
      </c>
      <c r="C1421" s="5">
        <v>64.989999999999995</v>
      </c>
      <c r="D1421" s="26" t="str">
        <f t="shared" si="22"/>
        <v/>
      </c>
      <c r="E1421" t="s">
        <v>73</v>
      </c>
    </row>
    <row r="1422" spans="1:5" outlineLevel="2" x14ac:dyDescent="0.35">
      <c r="A1422" s="11">
        <v>43896</v>
      </c>
      <c r="B1422" t="s">
        <v>681</v>
      </c>
      <c r="C1422" s="5">
        <v>193.96</v>
      </c>
      <c r="D1422" s="26" t="str">
        <f t="shared" si="22"/>
        <v/>
      </c>
      <c r="E1422" t="s">
        <v>73</v>
      </c>
    </row>
    <row r="1423" spans="1:5" outlineLevel="1" x14ac:dyDescent="0.35">
      <c r="A1423" s="24">
        <f>A1422</f>
        <v>43896</v>
      </c>
      <c r="B1423" s="25" t="str">
        <f>B1422</f>
        <v>HOLLY DATWYLER</v>
      </c>
      <c r="C1423" s="26">
        <f>SUBTOTAL(9,C1421:C1422)</f>
        <v>258.95</v>
      </c>
      <c r="D1423" s="26" t="str">
        <f t="shared" si="22"/>
        <v>TOTAL</v>
      </c>
    </row>
    <row r="1424" spans="1:5" outlineLevel="2" x14ac:dyDescent="0.35">
      <c r="A1424" s="11">
        <v>43896</v>
      </c>
      <c r="B1424" t="s">
        <v>589</v>
      </c>
      <c r="C1424" s="5">
        <v>22.42</v>
      </c>
      <c r="D1424" s="26" t="str">
        <f t="shared" si="22"/>
        <v/>
      </c>
      <c r="E1424" t="s">
        <v>87</v>
      </c>
    </row>
    <row r="1425" spans="1:5" outlineLevel="2" x14ac:dyDescent="0.35">
      <c r="A1425" s="11">
        <v>43896</v>
      </c>
      <c r="B1425" t="s">
        <v>589</v>
      </c>
      <c r="C1425" s="5">
        <v>101.94</v>
      </c>
      <c r="D1425" s="26" t="str">
        <f t="shared" si="22"/>
        <v/>
      </c>
      <c r="E1425" t="s">
        <v>83</v>
      </c>
    </row>
    <row r="1426" spans="1:5" outlineLevel="2" x14ac:dyDescent="0.35">
      <c r="A1426" s="11">
        <v>43896</v>
      </c>
      <c r="B1426" t="s">
        <v>589</v>
      </c>
      <c r="C1426" s="5">
        <v>18.45</v>
      </c>
      <c r="D1426" s="26" t="str">
        <f t="shared" si="22"/>
        <v/>
      </c>
      <c r="E1426" t="s">
        <v>73</v>
      </c>
    </row>
    <row r="1427" spans="1:5" outlineLevel="1" x14ac:dyDescent="0.35">
      <c r="A1427" s="24">
        <f>A1426</f>
        <v>43896</v>
      </c>
      <c r="B1427" s="25" t="str">
        <f>B1426</f>
        <v>KAREN PLAKE</v>
      </c>
      <c r="C1427" s="26">
        <f>SUBTOTAL(9,C1424:C1426)</f>
        <v>142.81</v>
      </c>
      <c r="D1427" s="26" t="str">
        <f t="shared" si="22"/>
        <v>TOTAL</v>
      </c>
    </row>
    <row r="1428" spans="1:5" outlineLevel="2" x14ac:dyDescent="0.35">
      <c r="A1428" s="11">
        <v>43896</v>
      </c>
      <c r="B1428" t="s">
        <v>682</v>
      </c>
      <c r="C1428" s="5">
        <v>86.84</v>
      </c>
      <c r="D1428" s="26" t="str">
        <f t="shared" si="22"/>
        <v/>
      </c>
      <c r="E1428" t="s">
        <v>94</v>
      </c>
    </row>
    <row r="1429" spans="1:5" outlineLevel="2" x14ac:dyDescent="0.35">
      <c r="A1429" s="11">
        <v>43896</v>
      </c>
      <c r="B1429" t="s">
        <v>682</v>
      </c>
      <c r="C1429" s="5">
        <v>8.7200000000000006</v>
      </c>
      <c r="D1429" s="26" t="str">
        <f t="shared" si="22"/>
        <v/>
      </c>
      <c r="E1429" t="s">
        <v>94</v>
      </c>
    </row>
    <row r="1430" spans="1:5" outlineLevel="1" x14ac:dyDescent="0.35">
      <c r="A1430" s="24">
        <f>A1429</f>
        <v>43896</v>
      </c>
      <c r="B1430" s="25" t="str">
        <f>B1429</f>
        <v>MICHELLE HARRISON</v>
      </c>
      <c r="C1430" s="26">
        <f>SUBTOTAL(9,C1428:C1429)</f>
        <v>95.56</v>
      </c>
      <c r="D1430" s="26" t="str">
        <f t="shared" si="22"/>
        <v>TOTAL</v>
      </c>
    </row>
    <row r="1431" spans="1:5" outlineLevel="2" x14ac:dyDescent="0.35">
      <c r="A1431" s="11">
        <v>43896</v>
      </c>
      <c r="B1431" t="s">
        <v>683</v>
      </c>
      <c r="C1431" s="5">
        <v>253</v>
      </c>
      <c r="D1431" s="26" t="str">
        <f t="shared" si="22"/>
        <v/>
      </c>
      <c r="E1431" t="s">
        <v>73</v>
      </c>
    </row>
    <row r="1432" spans="1:5" outlineLevel="2" x14ac:dyDescent="0.35">
      <c r="A1432" s="11">
        <v>43896</v>
      </c>
      <c r="B1432" t="s">
        <v>683</v>
      </c>
      <c r="C1432" s="5">
        <v>114</v>
      </c>
      <c r="D1432" s="26" t="str">
        <f t="shared" si="22"/>
        <v/>
      </c>
      <c r="E1432" t="s">
        <v>77</v>
      </c>
    </row>
    <row r="1433" spans="1:5" outlineLevel="1" x14ac:dyDescent="0.35">
      <c r="A1433" s="24">
        <f>A1432</f>
        <v>43896</v>
      </c>
      <c r="B1433" s="25" t="str">
        <f>B1432</f>
        <v>NORMA LEDESMA CAMACHO</v>
      </c>
      <c r="C1433" s="26">
        <f>SUBTOTAL(9,C1431:C1432)</f>
        <v>367</v>
      </c>
      <c r="D1433" s="26" t="str">
        <f t="shared" si="22"/>
        <v>TOTAL</v>
      </c>
    </row>
    <row r="1434" spans="1:5" outlineLevel="2" x14ac:dyDescent="0.35">
      <c r="A1434" s="11">
        <v>43896</v>
      </c>
      <c r="B1434" t="s">
        <v>514</v>
      </c>
      <c r="C1434" s="5">
        <v>74.75</v>
      </c>
      <c r="D1434" s="26" t="str">
        <f t="shared" si="22"/>
        <v/>
      </c>
      <c r="E1434" t="s">
        <v>94</v>
      </c>
    </row>
    <row r="1435" spans="1:5" outlineLevel="2" x14ac:dyDescent="0.35">
      <c r="A1435" s="11">
        <v>43896</v>
      </c>
      <c r="B1435" t="s">
        <v>514</v>
      </c>
      <c r="C1435" s="5">
        <v>41.41</v>
      </c>
      <c r="D1435" s="26" t="str">
        <f t="shared" si="22"/>
        <v/>
      </c>
      <c r="E1435" t="s">
        <v>94</v>
      </c>
    </row>
    <row r="1436" spans="1:5" outlineLevel="1" x14ac:dyDescent="0.35">
      <c r="A1436" s="24">
        <f>A1435</f>
        <v>43896</v>
      </c>
      <c r="B1436" s="25" t="str">
        <f>B1435</f>
        <v>WAYNE WALGER</v>
      </c>
      <c r="C1436" s="26">
        <f>SUBTOTAL(9,C1434:C1435)</f>
        <v>116.16</v>
      </c>
      <c r="D1436" s="26" t="str">
        <f t="shared" si="22"/>
        <v>TOTAL</v>
      </c>
    </row>
    <row r="1437" spans="1:5" outlineLevel="2" x14ac:dyDescent="0.35">
      <c r="A1437" s="11">
        <v>43896</v>
      </c>
      <c r="B1437" t="s">
        <v>542</v>
      </c>
      <c r="C1437" s="5">
        <v>184</v>
      </c>
      <c r="D1437" s="26" t="str">
        <f t="shared" si="22"/>
        <v/>
      </c>
      <c r="E1437" t="s">
        <v>94</v>
      </c>
    </row>
    <row r="1438" spans="1:5" outlineLevel="2" x14ac:dyDescent="0.35">
      <c r="A1438" s="11">
        <v>43896</v>
      </c>
      <c r="B1438" t="s">
        <v>542</v>
      </c>
      <c r="C1438" s="5">
        <v>6.56</v>
      </c>
      <c r="D1438" s="26" t="str">
        <f t="shared" si="22"/>
        <v/>
      </c>
      <c r="E1438" t="s">
        <v>90</v>
      </c>
    </row>
    <row r="1439" spans="1:5" outlineLevel="2" x14ac:dyDescent="0.35">
      <c r="A1439" s="11">
        <v>43896</v>
      </c>
      <c r="B1439" t="s">
        <v>542</v>
      </c>
      <c r="C1439" s="5">
        <v>58.42</v>
      </c>
      <c r="D1439" s="26" t="str">
        <f t="shared" si="22"/>
        <v/>
      </c>
      <c r="E1439" t="s">
        <v>90</v>
      </c>
    </row>
    <row r="1440" spans="1:5" outlineLevel="1" x14ac:dyDescent="0.35">
      <c r="A1440" s="24">
        <f>A1439</f>
        <v>43896</v>
      </c>
      <c r="B1440" s="25" t="str">
        <f>B1439</f>
        <v>ZACHARY VANSELOW</v>
      </c>
      <c r="C1440" s="26">
        <f>SUBTOTAL(9,C1437:C1439)</f>
        <v>248.98000000000002</v>
      </c>
      <c r="D1440" s="26" t="str">
        <f t="shared" si="22"/>
        <v>TOTAL</v>
      </c>
    </row>
    <row r="1441" spans="1:5" outlineLevel="2" x14ac:dyDescent="0.35">
      <c r="A1441" s="11">
        <v>43896</v>
      </c>
      <c r="B1441" t="s">
        <v>684</v>
      </c>
      <c r="C1441" s="5">
        <v>96.03</v>
      </c>
      <c r="D1441" s="26" t="str">
        <f t="shared" si="22"/>
        <v/>
      </c>
      <c r="E1441" t="s">
        <v>94</v>
      </c>
    </row>
    <row r="1442" spans="1:5" outlineLevel="2" x14ac:dyDescent="0.35">
      <c r="A1442" s="11">
        <v>43896</v>
      </c>
      <c r="B1442" t="s">
        <v>684</v>
      </c>
      <c r="C1442" s="5">
        <v>43</v>
      </c>
      <c r="D1442" s="26" t="str">
        <f t="shared" si="22"/>
        <v/>
      </c>
      <c r="E1442" t="s">
        <v>90</v>
      </c>
    </row>
    <row r="1443" spans="1:5" outlineLevel="1" x14ac:dyDescent="0.35">
      <c r="A1443" s="24">
        <f>A1442</f>
        <v>43896</v>
      </c>
      <c r="B1443" s="25" t="str">
        <f>B1442</f>
        <v>ABIGAIL WUNNEBURGER</v>
      </c>
      <c r="C1443" s="26">
        <f>SUBTOTAL(9,C1441:C1442)</f>
        <v>139.03</v>
      </c>
      <c r="D1443" s="26" t="str">
        <f t="shared" si="22"/>
        <v>TOTAL</v>
      </c>
    </row>
    <row r="1444" spans="1:5" outlineLevel="2" x14ac:dyDescent="0.35">
      <c r="A1444" s="11">
        <v>43896</v>
      </c>
      <c r="B1444" t="s">
        <v>685</v>
      </c>
      <c r="C1444" s="5">
        <v>56.61</v>
      </c>
      <c r="D1444" s="26" t="str">
        <f t="shared" si="22"/>
        <v/>
      </c>
      <c r="E1444" t="s">
        <v>73</v>
      </c>
    </row>
    <row r="1445" spans="1:5" outlineLevel="1" x14ac:dyDescent="0.35">
      <c r="A1445" s="24">
        <f>A1444</f>
        <v>43896</v>
      </c>
      <c r="B1445" s="25" t="str">
        <f>B1444</f>
        <v>AISHA BARNES</v>
      </c>
      <c r="C1445" s="26">
        <f>SUBTOTAL(9,C1444:C1444)</f>
        <v>56.61</v>
      </c>
      <c r="D1445" s="26" t="str">
        <f t="shared" si="22"/>
        <v>TOTAL</v>
      </c>
    </row>
    <row r="1446" spans="1:5" outlineLevel="2" x14ac:dyDescent="0.35">
      <c r="A1446" s="11">
        <v>43896</v>
      </c>
      <c r="B1446" t="s">
        <v>686</v>
      </c>
      <c r="C1446" s="5">
        <v>100.63</v>
      </c>
      <c r="D1446" s="26" t="str">
        <f t="shared" si="22"/>
        <v/>
      </c>
      <c r="E1446" t="s">
        <v>94</v>
      </c>
    </row>
    <row r="1447" spans="1:5" outlineLevel="1" x14ac:dyDescent="0.35">
      <c r="A1447" s="24">
        <f>A1446</f>
        <v>43896</v>
      </c>
      <c r="B1447" s="25" t="str">
        <f>B1446</f>
        <v>ALYSSA PLUMB</v>
      </c>
      <c r="C1447" s="26">
        <f>SUBTOTAL(9,C1446:C1446)</f>
        <v>100.63</v>
      </c>
      <c r="D1447" s="26" t="str">
        <f t="shared" si="22"/>
        <v>TOTAL</v>
      </c>
    </row>
    <row r="1448" spans="1:5" outlineLevel="2" x14ac:dyDescent="0.35">
      <c r="A1448" s="11">
        <v>43896</v>
      </c>
      <c r="B1448" t="s">
        <v>390</v>
      </c>
      <c r="C1448" s="5">
        <v>152.97999999999999</v>
      </c>
      <c r="D1448" s="26" t="str">
        <f t="shared" si="22"/>
        <v/>
      </c>
      <c r="E1448" t="s">
        <v>94</v>
      </c>
    </row>
    <row r="1449" spans="1:5" outlineLevel="1" x14ac:dyDescent="0.35">
      <c r="A1449" s="24">
        <f>A1448</f>
        <v>43896</v>
      </c>
      <c r="B1449" s="25" t="str">
        <f>B1448</f>
        <v>AMANDA BENEDICK</v>
      </c>
      <c r="C1449" s="26">
        <f>SUBTOTAL(9,C1448:C1448)</f>
        <v>152.97999999999999</v>
      </c>
      <c r="D1449" s="26" t="str">
        <f t="shared" si="22"/>
        <v>TOTAL</v>
      </c>
    </row>
    <row r="1450" spans="1:5" outlineLevel="2" x14ac:dyDescent="0.35">
      <c r="A1450" s="11">
        <v>43896</v>
      </c>
      <c r="B1450" t="s">
        <v>687</v>
      </c>
      <c r="C1450" s="5">
        <v>31.63</v>
      </c>
      <c r="D1450" s="26" t="str">
        <f t="shared" si="22"/>
        <v/>
      </c>
      <c r="E1450" t="s">
        <v>94</v>
      </c>
    </row>
    <row r="1451" spans="1:5" outlineLevel="1" x14ac:dyDescent="0.35">
      <c r="A1451" s="24">
        <f>A1450</f>
        <v>43896</v>
      </c>
      <c r="B1451" s="25" t="str">
        <f>B1450</f>
        <v>AMBER GRUNDER</v>
      </c>
      <c r="C1451" s="26">
        <f>SUBTOTAL(9,C1450:C1450)</f>
        <v>31.63</v>
      </c>
      <c r="D1451" s="26" t="str">
        <f t="shared" si="22"/>
        <v>TOTAL</v>
      </c>
    </row>
    <row r="1452" spans="1:5" outlineLevel="2" x14ac:dyDescent="0.35">
      <c r="A1452" s="11">
        <v>43896</v>
      </c>
      <c r="B1452" t="s">
        <v>196</v>
      </c>
      <c r="C1452" s="5">
        <v>94.21</v>
      </c>
      <c r="D1452" s="26" t="str">
        <f t="shared" si="22"/>
        <v/>
      </c>
      <c r="E1452" t="s">
        <v>94</v>
      </c>
    </row>
    <row r="1453" spans="1:5" outlineLevel="1" x14ac:dyDescent="0.35">
      <c r="A1453" s="24">
        <f>A1452</f>
        <v>43896</v>
      </c>
      <c r="B1453" s="25" t="str">
        <f>B1452</f>
        <v>AMY MOREHEAD</v>
      </c>
      <c r="C1453" s="26">
        <f>SUBTOTAL(9,C1452:C1452)</f>
        <v>94.21</v>
      </c>
      <c r="D1453" s="26" t="str">
        <f t="shared" si="22"/>
        <v>TOTAL</v>
      </c>
    </row>
    <row r="1454" spans="1:5" outlineLevel="2" x14ac:dyDescent="0.35">
      <c r="A1454" s="11">
        <v>43896</v>
      </c>
      <c r="B1454" t="s">
        <v>407</v>
      </c>
      <c r="C1454" s="5">
        <v>336.91</v>
      </c>
      <c r="D1454" s="26" t="str">
        <f t="shared" si="22"/>
        <v/>
      </c>
      <c r="E1454" t="s">
        <v>94</v>
      </c>
    </row>
    <row r="1455" spans="1:5" outlineLevel="1" x14ac:dyDescent="0.35">
      <c r="A1455" s="24">
        <f>A1454</f>
        <v>43896</v>
      </c>
      <c r="B1455" s="25" t="str">
        <f>B1454</f>
        <v>AMY WITHERS</v>
      </c>
      <c r="C1455" s="26">
        <f>SUBTOTAL(9,C1454:C1454)</f>
        <v>336.91</v>
      </c>
      <c r="D1455" s="26" t="str">
        <f t="shared" si="22"/>
        <v>TOTAL</v>
      </c>
    </row>
    <row r="1456" spans="1:5" outlineLevel="2" x14ac:dyDescent="0.35">
      <c r="A1456" s="11">
        <v>43896</v>
      </c>
      <c r="B1456" t="s">
        <v>688</v>
      </c>
      <c r="C1456" s="5">
        <v>137.47999999999999</v>
      </c>
      <c r="D1456" s="26" t="str">
        <f t="shared" si="22"/>
        <v/>
      </c>
      <c r="E1456" t="s">
        <v>94</v>
      </c>
    </row>
    <row r="1457" spans="1:5" outlineLevel="1" x14ac:dyDescent="0.35">
      <c r="A1457" s="24">
        <f>A1456</f>
        <v>43896</v>
      </c>
      <c r="B1457" s="25" t="str">
        <f>B1456</f>
        <v>AMY WOLFF</v>
      </c>
      <c r="C1457" s="26">
        <f>SUBTOTAL(9,C1456:C1456)</f>
        <v>137.47999999999999</v>
      </c>
      <c r="D1457" s="26" t="str">
        <f t="shared" si="22"/>
        <v>TOTAL</v>
      </c>
    </row>
    <row r="1458" spans="1:5" outlineLevel="2" x14ac:dyDescent="0.35">
      <c r="A1458" s="11">
        <v>43896</v>
      </c>
      <c r="B1458" t="s">
        <v>689</v>
      </c>
      <c r="C1458" s="5">
        <v>102.83</v>
      </c>
      <c r="D1458" s="26" t="str">
        <f t="shared" si="22"/>
        <v/>
      </c>
      <c r="E1458" t="s">
        <v>90</v>
      </c>
    </row>
    <row r="1459" spans="1:5" outlineLevel="1" x14ac:dyDescent="0.35">
      <c r="A1459" s="24">
        <f>A1458</f>
        <v>43896</v>
      </c>
      <c r="B1459" s="25" t="str">
        <f>B1458</f>
        <v>ANDREA MION</v>
      </c>
      <c r="C1459" s="26">
        <f>SUBTOTAL(9,C1458:C1458)</f>
        <v>102.83</v>
      </c>
      <c r="D1459" s="26" t="str">
        <f t="shared" si="22"/>
        <v>TOTAL</v>
      </c>
    </row>
    <row r="1460" spans="1:5" outlineLevel="2" x14ac:dyDescent="0.35">
      <c r="A1460" s="11">
        <v>43896</v>
      </c>
      <c r="B1460" t="s">
        <v>166</v>
      </c>
      <c r="C1460" s="5">
        <v>78.81</v>
      </c>
      <c r="D1460" s="26" t="str">
        <f t="shared" si="22"/>
        <v/>
      </c>
      <c r="E1460" t="s">
        <v>94</v>
      </c>
    </row>
    <row r="1461" spans="1:5" outlineLevel="1" x14ac:dyDescent="0.35">
      <c r="A1461" s="24">
        <f>A1460</f>
        <v>43896</v>
      </c>
      <c r="B1461" s="25" t="str">
        <f>B1460</f>
        <v>ANDREW VO</v>
      </c>
      <c r="C1461" s="26">
        <f>SUBTOTAL(9,C1460:C1460)</f>
        <v>78.81</v>
      </c>
      <c r="D1461" s="26" t="str">
        <f t="shared" si="22"/>
        <v>TOTAL</v>
      </c>
    </row>
    <row r="1462" spans="1:5" outlineLevel="2" x14ac:dyDescent="0.35">
      <c r="A1462" s="11">
        <v>43896</v>
      </c>
      <c r="B1462" t="s">
        <v>690</v>
      </c>
      <c r="C1462" s="5">
        <v>37.380000000000003</v>
      </c>
      <c r="D1462" s="26" t="str">
        <f t="shared" si="22"/>
        <v/>
      </c>
      <c r="E1462" t="s">
        <v>94</v>
      </c>
    </row>
    <row r="1463" spans="1:5" outlineLevel="1" x14ac:dyDescent="0.35">
      <c r="A1463" s="24">
        <f>A1462</f>
        <v>43896</v>
      </c>
      <c r="B1463" s="25" t="str">
        <f>B1462</f>
        <v>ANGELA LEDFORD</v>
      </c>
      <c r="C1463" s="26">
        <f>SUBTOTAL(9,C1462:C1462)</f>
        <v>37.380000000000003</v>
      </c>
      <c r="D1463" s="26" t="str">
        <f t="shared" si="22"/>
        <v>TOTAL</v>
      </c>
    </row>
    <row r="1464" spans="1:5" outlineLevel="2" x14ac:dyDescent="0.35">
      <c r="A1464" s="11">
        <v>43896</v>
      </c>
      <c r="B1464" t="s">
        <v>691</v>
      </c>
      <c r="C1464" s="5">
        <v>12.96</v>
      </c>
      <c r="D1464" s="26" t="str">
        <f t="shared" si="22"/>
        <v/>
      </c>
      <c r="E1464" t="s">
        <v>73</v>
      </c>
    </row>
    <row r="1465" spans="1:5" outlineLevel="1" x14ac:dyDescent="0.35">
      <c r="A1465" s="24">
        <f>A1464</f>
        <v>43896</v>
      </c>
      <c r="B1465" s="25" t="str">
        <f>B1464</f>
        <v>ANNE HEDMAN</v>
      </c>
      <c r="C1465" s="26">
        <f>SUBTOTAL(9,C1464:C1464)</f>
        <v>12.96</v>
      </c>
      <c r="D1465" s="26" t="str">
        <f t="shared" si="22"/>
        <v>TOTAL</v>
      </c>
    </row>
    <row r="1466" spans="1:5" outlineLevel="2" x14ac:dyDescent="0.35">
      <c r="A1466" s="11">
        <v>43896</v>
      </c>
      <c r="B1466" t="s">
        <v>692</v>
      </c>
      <c r="C1466" s="5">
        <v>139.69</v>
      </c>
      <c r="D1466" s="26" t="str">
        <f t="shared" si="22"/>
        <v/>
      </c>
      <c r="E1466" t="s">
        <v>94</v>
      </c>
    </row>
    <row r="1467" spans="1:5" outlineLevel="1" x14ac:dyDescent="0.35">
      <c r="A1467" s="24">
        <f>A1466</f>
        <v>43896</v>
      </c>
      <c r="B1467" s="25" t="str">
        <f>B1466</f>
        <v>APRIL BURDETTE</v>
      </c>
      <c r="C1467" s="26">
        <f>SUBTOTAL(9,C1466:C1466)</f>
        <v>139.69</v>
      </c>
      <c r="D1467" s="26" t="str">
        <f t="shared" si="22"/>
        <v>TOTAL</v>
      </c>
    </row>
    <row r="1468" spans="1:5" outlineLevel="2" x14ac:dyDescent="0.35">
      <c r="A1468" s="11">
        <v>43896</v>
      </c>
      <c r="B1468" t="s">
        <v>693</v>
      </c>
      <c r="C1468" s="5">
        <v>143.18</v>
      </c>
      <c r="D1468" s="26" t="str">
        <f t="shared" si="22"/>
        <v/>
      </c>
      <c r="E1468" t="s">
        <v>94</v>
      </c>
    </row>
    <row r="1469" spans="1:5" outlineLevel="2" x14ac:dyDescent="0.35">
      <c r="A1469" s="11">
        <v>43896</v>
      </c>
      <c r="B1469" t="s">
        <v>693</v>
      </c>
      <c r="C1469" s="5">
        <v>41.73</v>
      </c>
      <c r="D1469" s="26" t="str">
        <f t="shared" si="22"/>
        <v/>
      </c>
      <c r="E1469" t="s">
        <v>90</v>
      </c>
    </row>
    <row r="1470" spans="1:5" outlineLevel="1" x14ac:dyDescent="0.35">
      <c r="A1470" s="24">
        <f>A1469</f>
        <v>43896</v>
      </c>
      <c r="B1470" s="25" t="str">
        <f>B1469</f>
        <v>ASHLEY PEVETO</v>
      </c>
      <c r="C1470" s="26">
        <f>SUBTOTAL(9,C1468:C1469)</f>
        <v>184.91</v>
      </c>
      <c r="D1470" s="26" t="str">
        <f t="shared" si="22"/>
        <v>TOTAL</v>
      </c>
    </row>
    <row r="1471" spans="1:5" outlineLevel="2" x14ac:dyDescent="0.35">
      <c r="A1471" s="11">
        <v>43896</v>
      </c>
      <c r="B1471" t="s">
        <v>249</v>
      </c>
      <c r="C1471" s="5">
        <v>12.65</v>
      </c>
      <c r="D1471" s="26" t="str">
        <f t="shared" si="22"/>
        <v/>
      </c>
      <c r="E1471" t="s">
        <v>94</v>
      </c>
    </row>
    <row r="1472" spans="1:5" outlineLevel="1" x14ac:dyDescent="0.35">
      <c r="A1472" s="24">
        <f>A1471</f>
        <v>43896</v>
      </c>
      <c r="B1472" s="25" t="str">
        <f>B1471</f>
        <v>BRANDYN RICHARD</v>
      </c>
      <c r="C1472" s="26">
        <f>SUBTOTAL(9,C1471:C1471)</f>
        <v>12.65</v>
      </c>
      <c r="D1472" s="26" t="str">
        <f t="shared" ref="D1472:D1535" si="23">IF(E1472="","TOTAL","")</f>
        <v>TOTAL</v>
      </c>
    </row>
    <row r="1473" spans="1:5" outlineLevel="2" x14ac:dyDescent="0.35">
      <c r="A1473" s="11">
        <v>43896</v>
      </c>
      <c r="B1473" t="s">
        <v>509</v>
      </c>
      <c r="C1473" s="5">
        <v>128.79</v>
      </c>
      <c r="D1473" s="26" t="str">
        <f t="shared" si="23"/>
        <v/>
      </c>
      <c r="E1473" t="s">
        <v>94</v>
      </c>
    </row>
    <row r="1474" spans="1:5" outlineLevel="1" x14ac:dyDescent="0.35">
      <c r="A1474" s="24">
        <f>A1473</f>
        <v>43896</v>
      </c>
      <c r="B1474" s="25" t="str">
        <f>B1473</f>
        <v>CAITLYN LOPEZ</v>
      </c>
      <c r="C1474" s="26">
        <f>SUBTOTAL(9,C1473:C1473)</f>
        <v>128.79</v>
      </c>
      <c r="D1474" s="26" t="str">
        <f t="shared" si="23"/>
        <v>TOTAL</v>
      </c>
    </row>
    <row r="1475" spans="1:5" outlineLevel="2" x14ac:dyDescent="0.35">
      <c r="A1475" s="11">
        <v>43896</v>
      </c>
      <c r="B1475" t="s">
        <v>267</v>
      </c>
      <c r="C1475" s="5">
        <v>66.13</v>
      </c>
      <c r="D1475" s="26" t="str">
        <f t="shared" si="23"/>
        <v/>
      </c>
      <c r="E1475" t="s">
        <v>94</v>
      </c>
    </row>
    <row r="1476" spans="1:5" outlineLevel="1" x14ac:dyDescent="0.35">
      <c r="A1476" s="24">
        <f>A1475</f>
        <v>43896</v>
      </c>
      <c r="B1476" s="25" t="str">
        <f>B1475</f>
        <v>CARMEN GALLEGO</v>
      </c>
      <c r="C1476" s="26">
        <f>SUBTOTAL(9,C1475:C1475)</f>
        <v>66.13</v>
      </c>
      <c r="D1476" s="26" t="str">
        <f t="shared" si="23"/>
        <v>TOTAL</v>
      </c>
    </row>
    <row r="1477" spans="1:5" outlineLevel="2" x14ac:dyDescent="0.35">
      <c r="A1477" s="11">
        <v>43896</v>
      </c>
      <c r="B1477" t="s">
        <v>694</v>
      </c>
      <c r="C1477" s="5">
        <v>102.95</v>
      </c>
      <c r="D1477" s="26" t="str">
        <f t="shared" si="23"/>
        <v/>
      </c>
      <c r="E1477" t="s">
        <v>94</v>
      </c>
    </row>
    <row r="1478" spans="1:5" outlineLevel="1" x14ac:dyDescent="0.35">
      <c r="A1478" s="24">
        <f>A1477</f>
        <v>43896</v>
      </c>
      <c r="B1478" s="25" t="str">
        <f>B1477</f>
        <v>CAROL STOLTMAN</v>
      </c>
      <c r="C1478" s="26">
        <f>SUBTOTAL(9,C1477:C1477)</f>
        <v>102.95</v>
      </c>
      <c r="D1478" s="26" t="str">
        <f t="shared" si="23"/>
        <v>TOTAL</v>
      </c>
    </row>
    <row r="1479" spans="1:5" outlineLevel="2" x14ac:dyDescent="0.35">
      <c r="A1479" s="11">
        <v>43896</v>
      </c>
      <c r="B1479" t="s">
        <v>695</v>
      </c>
      <c r="C1479" s="5">
        <v>74.56</v>
      </c>
      <c r="D1479" s="26" t="str">
        <f t="shared" si="23"/>
        <v/>
      </c>
      <c r="E1479" t="s">
        <v>94</v>
      </c>
    </row>
    <row r="1480" spans="1:5" outlineLevel="1" x14ac:dyDescent="0.35">
      <c r="A1480" s="24">
        <f>A1479</f>
        <v>43896</v>
      </c>
      <c r="B1480" s="25" t="str">
        <f>B1479</f>
        <v>CAROLINA CONN</v>
      </c>
      <c r="C1480" s="26">
        <f>SUBTOTAL(9,C1479:C1479)</f>
        <v>74.56</v>
      </c>
      <c r="D1480" s="26" t="str">
        <f t="shared" si="23"/>
        <v>TOTAL</v>
      </c>
    </row>
    <row r="1481" spans="1:5" outlineLevel="2" x14ac:dyDescent="0.35">
      <c r="A1481" s="11">
        <v>43896</v>
      </c>
      <c r="B1481" t="s">
        <v>352</v>
      </c>
      <c r="C1481" s="5">
        <v>88.55</v>
      </c>
      <c r="D1481" s="26" t="str">
        <f t="shared" si="23"/>
        <v/>
      </c>
      <c r="E1481" t="s">
        <v>94</v>
      </c>
    </row>
    <row r="1482" spans="1:5" outlineLevel="1" x14ac:dyDescent="0.35">
      <c r="A1482" s="24">
        <f>A1481</f>
        <v>43896</v>
      </c>
      <c r="B1482" s="25" t="str">
        <f>B1481</f>
        <v>CAROLINE MCCULLARS</v>
      </c>
      <c r="C1482" s="26">
        <f>SUBTOTAL(9,C1481:C1481)</f>
        <v>88.55</v>
      </c>
      <c r="D1482" s="26" t="str">
        <f t="shared" si="23"/>
        <v>TOTAL</v>
      </c>
    </row>
    <row r="1483" spans="1:5" outlineLevel="2" x14ac:dyDescent="0.35">
      <c r="A1483" s="11">
        <v>43896</v>
      </c>
      <c r="B1483" t="s">
        <v>696</v>
      </c>
      <c r="C1483" s="5">
        <v>109.11</v>
      </c>
      <c r="D1483" s="26" t="str">
        <f t="shared" si="23"/>
        <v/>
      </c>
      <c r="E1483" t="s">
        <v>73</v>
      </c>
    </row>
    <row r="1484" spans="1:5" outlineLevel="2" x14ac:dyDescent="0.35">
      <c r="A1484" s="11">
        <v>43896</v>
      </c>
      <c r="B1484" t="s">
        <v>696</v>
      </c>
      <c r="C1484" s="5">
        <v>105.5</v>
      </c>
      <c r="D1484" s="26" t="str">
        <f t="shared" si="23"/>
        <v/>
      </c>
      <c r="E1484" t="s">
        <v>73</v>
      </c>
    </row>
    <row r="1485" spans="1:5" outlineLevel="1" x14ac:dyDescent="0.35">
      <c r="A1485" s="24">
        <f>A1484</f>
        <v>43896</v>
      </c>
      <c r="B1485" s="25" t="str">
        <f>B1484</f>
        <v>CARON BLAKE</v>
      </c>
      <c r="C1485" s="26">
        <f>SUBTOTAL(9,C1483:C1484)</f>
        <v>214.61</v>
      </c>
      <c r="D1485" s="26" t="str">
        <f t="shared" si="23"/>
        <v>TOTAL</v>
      </c>
    </row>
    <row r="1486" spans="1:5" outlineLevel="2" x14ac:dyDescent="0.35">
      <c r="A1486" s="11">
        <v>43896</v>
      </c>
      <c r="B1486" t="s">
        <v>697</v>
      </c>
      <c r="C1486" s="5">
        <v>28.05</v>
      </c>
      <c r="D1486" s="26" t="str">
        <f t="shared" si="23"/>
        <v/>
      </c>
      <c r="E1486" t="s">
        <v>83</v>
      </c>
    </row>
    <row r="1487" spans="1:5" outlineLevel="1" x14ac:dyDescent="0.35">
      <c r="A1487" s="24">
        <f>A1486</f>
        <v>43896</v>
      </c>
      <c r="B1487" s="25" t="str">
        <f>B1486</f>
        <v>CARROLL ADAMS</v>
      </c>
      <c r="C1487" s="26">
        <f>SUBTOTAL(9,C1486:C1486)</f>
        <v>28.05</v>
      </c>
      <c r="D1487" s="26" t="str">
        <f t="shared" si="23"/>
        <v>TOTAL</v>
      </c>
    </row>
    <row r="1488" spans="1:5" outlineLevel="2" x14ac:dyDescent="0.35">
      <c r="A1488" s="11">
        <v>43896</v>
      </c>
      <c r="B1488" t="s">
        <v>424</v>
      </c>
      <c r="C1488" s="5">
        <v>25.14</v>
      </c>
      <c r="D1488" s="26" t="str">
        <f t="shared" si="23"/>
        <v/>
      </c>
      <c r="E1488" t="s">
        <v>73</v>
      </c>
    </row>
    <row r="1489" spans="1:5" outlineLevel="2" x14ac:dyDescent="0.35">
      <c r="A1489" s="11">
        <v>43896</v>
      </c>
      <c r="B1489" t="s">
        <v>424</v>
      </c>
      <c r="C1489" s="5">
        <v>9.24</v>
      </c>
      <c r="D1489" s="26" t="str">
        <f t="shared" si="23"/>
        <v/>
      </c>
      <c r="E1489" t="s">
        <v>73</v>
      </c>
    </row>
    <row r="1490" spans="1:5" outlineLevel="1" x14ac:dyDescent="0.35">
      <c r="A1490" s="24">
        <f>A1489</f>
        <v>43896</v>
      </c>
      <c r="B1490" s="25" t="str">
        <f>B1489</f>
        <v>CATHERINE WOOD</v>
      </c>
      <c r="C1490" s="26">
        <f>SUBTOTAL(9,C1488:C1489)</f>
        <v>34.380000000000003</v>
      </c>
      <c r="D1490" s="26" t="str">
        <f t="shared" si="23"/>
        <v>TOTAL</v>
      </c>
    </row>
    <row r="1491" spans="1:5" outlineLevel="2" x14ac:dyDescent="0.35">
      <c r="A1491" s="11">
        <v>43896</v>
      </c>
      <c r="B1491" t="s">
        <v>698</v>
      </c>
      <c r="C1491" s="5">
        <v>39.840000000000003</v>
      </c>
      <c r="D1491" s="26" t="str">
        <f t="shared" si="23"/>
        <v/>
      </c>
      <c r="E1491" t="s">
        <v>73</v>
      </c>
    </row>
    <row r="1492" spans="1:5" outlineLevel="1" x14ac:dyDescent="0.35">
      <c r="A1492" s="24">
        <f>A1491</f>
        <v>43896</v>
      </c>
      <c r="B1492" s="25" t="str">
        <f>B1491</f>
        <v>CELESTE BODE</v>
      </c>
      <c r="C1492" s="26">
        <f>SUBTOTAL(9,C1491:C1491)</f>
        <v>39.840000000000003</v>
      </c>
      <c r="D1492" s="26" t="str">
        <f t="shared" si="23"/>
        <v>TOTAL</v>
      </c>
    </row>
    <row r="1493" spans="1:5" outlineLevel="2" x14ac:dyDescent="0.35">
      <c r="A1493" s="11">
        <v>43896</v>
      </c>
      <c r="B1493" t="s">
        <v>699</v>
      </c>
      <c r="C1493" s="5">
        <v>17.25</v>
      </c>
      <c r="D1493" s="26" t="str">
        <f t="shared" si="23"/>
        <v/>
      </c>
      <c r="E1493" t="s">
        <v>94</v>
      </c>
    </row>
    <row r="1494" spans="1:5" outlineLevel="1" x14ac:dyDescent="0.35">
      <c r="A1494" s="24">
        <f>A1493</f>
        <v>43896</v>
      </c>
      <c r="B1494" s="25" t="str">
        <f>B1493</f>
        <v>CELESTE GALLEGOS</v>
      </c>
      <c r="C1494" s="26">
        <f>SUBTOTAL(9,C1493:C1493)</f>
        <v>17.25</v>
      </c>
      <c r="D1494" s="26" t="str">
        <f t="shared" si="23"/>
        <v>TOTAL</v>
      </c>
    </row>
    <row r="1495" spans="1:5" outlineLevel="2" x14ac:dyDescent="0.35">
      <c r="A1495" s="11">
        <v>43896</v>
      </c>
      <c r="B1495" t="s">
        <v>564</v>
      </c>
      <c r="C1495" s="5">
        <v>341.25</v>
      </c>
      <c r="D1495" s="26" t="str">
        <f t="shared" si="23"/>
        <v/>
      </c>
      <c r="E1495" t="s">
        <v>90</v>
      </c>
    </row>
    <row r="1496" spans="1:5" outlineLevel="1" x14ac:dyDescent="0.35">
      <c r="A1496" s="24">
        <f>A1495</f>
        <v>43896</v>
      </c>
      <c r="B1496" s="25" t="str">
        <f>B1495</f>
        <v>CHARMAINE HOBIN</v>
      </c>
      <c r="C1496" s="26">
        <f>SUBTOTAL(9,C1495:C1495)</f>
        <v>341.25</v>
      </c>
      <c r="D1496" s="26" t="str">
        <f t="shared" si="23"/>
        <v>TOTAL</v>
      </c>
    </row>
    <row r="1497" spans="1:5" outlineLevel="2" x14ac:dyDescent="0.35">
      <c r="A1497" s="11">
        <v>43896</v>
      </c>
      <c r="B1497" t="s">
        <v>700</v>
      </c>
      <c r="C1497" s="5">
        <v>10</v>
      </c>
      <c r="D1497" s="26" t="str">
        <f t="shared" si="23"/>
        <v/>
      </c>
      <c r="E1497" t="s">
        <v>86</v>
      </c>
    </row>
    <row r="1498" spans="1:5" outlineLevel="2" x14ac:dyDescent="0.35">
      <c r="A1498" s="11">
        <v>43896</v>
      </c>
      <c r="B1498" t="s">
        <v>700</v>
      </c>
      <c r="C1498" s="5">
        <v>60</v>
      </c>
      <c r="D1498" s="26" t="str">
        <f t="shared" si="23"/>
        <v/>
      </c>
      <c r="E1498" t="s">
        <v>76</v>
      </c>
    </row>
    <row r="1499" spans="1:5" outlineLevel="1" x14ac:dyDescent="0.35">
      <c r="A1499" s="24">
        <f>A1498</f>
        <v>43896</v>
      </c>
      <c r="B1499" s="25" t="str">
        <f>B1498</f>
        <v>CHRISTINA TSCHAUNER</v>
      </c>
      <c r="C1499" s="26">
        <f>SUBTOTAL(9,C1497:C1498)</f>
        <v>70</v>
      </c>
      <c r="D1499" s="26" t="str">
        <f t="shared" si="23"/>
        <v>TOTAL</v>
      </c>
    </row>
    <row r="1500" spans="1:5" outlineLevel="2" x14ac:dyDescent="0.35">
      <c r="A1500" s="11">
        <v>43896</v>
      </c>
      <c r="B1500" t="s">
        <v>701</v>
      </c>
      <c r="C1500" s="5">
        <v>1190.28</v>
      </c>
      <c r="D1500" s="26" t="str">
        <f t="shared" si="23"/>
        <v/>
      </c>
      <c r="E1500" t="s">
        <v>92</v>
      </c>
    </row>
    <row r="1501" spans="1:5" outlineLevel="1" x14ac:dyDescent="0.35">
      <c r="A1501" s="24">
        <f>A1500</f>
        <v>43896</v>
      </c>
      <c r="B1501" s="25" t="str">
        <f>B1500</f>
        <v>CLIFF SCROGIN</v>
      </c>
      <c r="C1501" s="26">
        <f>SUBTOTAL(9,C1500:C1500)</f>
        <v>1190.28</v>
      </c>
      <c r="D1501" s="26" t="str">
        <f t="shared" si="23"/>
        <v>TOTAL</v>
      </c>
    </row>
    <row r="1502" spans="1:5" outlineLevel="2" x14ac:dyDescent="0.35">
      <c r="A1502" s="11">
        <v>43896</v>
      </c>
      <c r="B1502" t="s">
        <v>318</v>
      </c>
      <c r="C1502" s="5">
        <v>139.72999999999999</v>
      </c>
      <c r="D1502" s="26" t="str">
        <f t="shared" si="23"/>
        <v/>
      </c>
      <c r="E1502" t="s">
        <v>94</v>
      </c>
    </row>
    <row r="1503" spans="1:5" outlineLevel="1" x14ac:dyDescent="0.35">
      <c r="A1503" s="24">
        <f>A1502</f>
        <v>43896</v>
      </c>
      <c r="B1503" s="25" t="str">
        <f>B1502</f>
        <v>CRAIG FISHER</v>
      </c>
      <c r="C1503" s="26">
        <f>SUBTOTAL(9,C1502:C1502)</f>
        <v>139.72999999999999</v>
      </c>
      <c r="D1503" s="26" t="str">
        <f t="shared" si="23"/>
        <v>TOTAL</v>
      </c>
    </row>
    <row r="1504" spans="1:5" outlineLevel="2" x14ac:dyDescent="0.35">
      <c r="A1504" s="11">
        <v>43896</v>
      </c>
      <c r="B1504" t="s">
        <v>702</v>
      </c>
      <c r="C1504" s="5">
        <v>93.98</v>
      </c>
      <c r="D1504" s="26" t="str">
        <f t="shared" si="23"/>
        <v/>
      </c>
      <c r="E1504" t="s">
        <v>90</v>
      </c>
    </row>
    <row r="1505" spans="1:5" outlineLevel="1" x14ac:dyDescent="0.35">
      <c r="A1505" s="24">
        <f>A1504</f>
        <v>43896</v>
      </c>
      <c r="B1505" s="25" t="str">
        <f>B1504</f>
        <v>CRISTINA FARIS</v>
      </c>
      <c r="C1505" s="26">
        <f>SUBTOTAL(9,C1504:C1504)</f>
        <v>93.98</v>
      </c>
      <c r="D1505" s="26" t="str">
        <f t="shared" si="23"/>
        <v>TOTAL</v>
      </c>
    </row>
    <row r="1506" spans="1:5" outlineLevel="2" x14ac:dyDescent="0.35">
      <c r="A1506" s="11">
        <v>43896</v>
      </c>
      <c r="B1506" t="s">
        <v>703</v>
      </c>
      <c r="C1506" s="5">
        <v>157.55000000000001</v>
      </c>
      <c r="D1506" s="26" t="str">
        <f t="shared" si="23"/>
        <v/>
      </c>
      <c r="E1506" t="s">
        <v>94</v>
      </c>
    </row>
    <row r="1507" spans="1:5" outlineLevel="2" x14ac:dyDescent="0.35">
      <c r="A1507" s="11">
        <v>43896</v>
      </c>
      <c r="B1507" t="s">
        <v>703</v>
      </c>
      <c r="C1507" s="5">
        <v>102.37</v>
      </c>
      <c r="D1507" s="26" t="str">
        <f t="shared" si="23"/>
        <v/>
      </c>
      <c r="E1507" t="s">
        <v>90</v>
      </c>
    </row>
    <row r="1508" spans="1:5" outlineLevel="1" x14ac:dyDescent="0.35">
      <c r="A1508" s="24">
        <f>A1507</f>
        <v>43896</v>
      </c>
      <c r="B1508" s="25" t="str">
        <f>B1507</f>
        <v>CRYSTALYNN COLLINS</v>
      </c>
      <c r="C1508" s="26">
        <f>SUBTOTAL(9,C1506:C1507)</f>
        <v>259.92</v>
      </c>
      <c r="D1508" s="26" t="str">
        <f t="shared" si="23"/>
        <v>TOTAL</v>
      </c>
    </row>
    <row r="1509" spans="1:5" outlineLevel="2" x14ac:dyDescent="0.35">
      <c r="A1509" s="11">
        <v>43896</v>
      </c>
      <c r="B1509" t="s">
        <v>704</v>
      </c>
      <c r="C1509" s="5">
        <v>47.69</v>
      </c>
      <c r="D1509" s="26" t="str">
        <f t="shared" si="23"/>
        <v/>
      </c>
      <c r="E1509" t="s">
        <v>90</v>
      </c>
    </row>
    <row r="1510" spans="1:5" outlineLevel="1" x14ac:dyDescent="0.35">
      <c r="A1510" s="24">
        <f>A1509</f>
        <v>43896</v>
      </c>
      <c r="B1510" s="25" t="str">
        <f>B1509</f>
        <v>CYDNEY TAYLOR</v>
      </c>
      <c r="C1510" s="26">
        <f>SUBTOTAL(9,C1509:C1509)</f>
        <v>47.69</v>
      </c>
      <c r="D1510" s="26" t="str">
        <f t="shared" si="23"/>
        <v>TOTAL</v>
      </c>
    </row>
    <row r="1511" spans="1:5" outlineLevel="2" x14ac:dyDescent="0.35">
      <c r="A1511" s="11">
        <v>43896</v>
      </c>
      <c r="B1511" t="s">
        <v>705</v>
      </c>
      <c r="C1511" s="5">
        <v>298.38</v>
      </c>
      <c r="D1511" s="26" t="str">
        <f t="shared" si="23"/>
        <v/>
      </c>
      <c r="E1511" t="s">
        <v>73</v>
      </c>
    </row>
    <row r="1512" spans="1:5" outlineLevel="1" x14ac:dyDescent="0.35">
      <c r="A1512" s="24">
        <f>A1511</f>
        <v>43896</v>
      </c>
      <c r="B1512" s="25" t="str">
        <f>B1511</f>
        <v>CYNTHIA TABOR</v>
      </c>
      <c r="C1512" s="26">
        <f>SUBTOTAL(9,C1511:C1511)</f>
        <v>298.38</v>
      </c>
      <c r="D1512" s="26" t="str">
        <f t="shared" si="23"/>
        <v>TOTAL</v>
      </c>
    </row>
    <row r="1513" spans="1:5" outlineLevel="2" x14ac:dyDescent="0.35">
      <c r="A1513" s="11">
        <v>43896</v>
      </c>
      <c r="B1513" t="s">
        <v>586</v>
      </c>
      <c r="C1513" s="5">
        <v>345</v>
      </c>
      <c r="D1513" s="26" t="str">
        <f t="shared" si="23"/>
        <v/>
      </c>
      <c r="E1513" t="s">
        <v>87</v>
      </c>
    </row>
    <row r="1514" spans="1:5" outlineLevel="1" x14ac:dyDescent="0.35">
      <c r="A1514" s="24">
        <f>A1513</f>
        <v>43896</v>
      </c>
      <c r="B1514" s="25" t="str">
        <f>B1513</f>
        <v>DALLAS BERGSTROM</v>
      </c>
      <c r="C1514" s="26">
        <f>SUBTOTAL(9,C1513:C1513)</f>
        <v>345</v>
      </c>
      <c r="D1514" s="26" t="str">
        <f t="shared" si="23"/>
        <v>TOTAL</v>
      </c>
    </row>
    <row r="1515" spans="1:5" outlineLevel="2" x14ac:dyDescent="0.35">
      <c r="A1515" s="11">
        <v>43896</v>
      </c>
      <c r="B1515" t="s">
        <v>471</v>
      </c>
      <c r="C1515" s="5">
        <v>157.55000000000001</v>
      </c>
      <c r="D1515" s="26" t="str">
        <f t="shared" si="23"/>
        <v/>
      </c>
      <c r="E1515" t="s">
        <v>94</v>
      </c>
    </row>
    <row r="1516" spans="1:5" outlineLevel="2" x14ac:dyDescent="0.35">
      <c r="A1516" s="11">
        <v>43896</v>
      </c>
      <c r="B1516" t="s">
        <v>471</v>
      </c>
      <c r="C1516" s="5">
        <v>80.64</v>
      </c>
      <c r="D1516" s="26" t="str">
        <f t="shared" si="23"/>
        <v/>
      </c>
      <c r="E1516" t="s">
        <v>90</v>
      </c>
    </row>
    <row r="1517" spans="1:5" outlineLevel="1" x14ac:dyDescent="0.35">
      <c r="A1517" s="24">
        <f>A1516</f>
        <v>43896</v>
      </c>
      <c r="B1517" s="25" t="str">
        <f>B1516</f>
        <v>DARLENE RANKIN</v>
      </c>
      <c r="C1517" s="26">
        <f>SUBTOTAL(9,C1515:C1516)</f>
        <v>238.19</v>
      </c>
      <c r="D1517" s="26" t="str">
        <f t="shared" si="23"/>
        <v>TOTAL</v>
      </c>
    </row>
    <row r="1518" spans="1:5" outlineLevel="2" x14ac:dyDescent="0.35">
      <c r="A1518" s="11">
        <v>43896</v>
      </c>
      <c r="B1518" t="s">
        <v>706</v>
      </c>
      <c r="C1518" s="5">
        <v>157.55000000000001</v>
      </c>
      <c r="D1518" s="26" t="str">
        <f t="shared" si="23"/>
        <v/>
      </c>
      <c r="E1518" t="s">
        <v>94</v>
      </c>
    </row>
    <row r="1519" spans="1:5" outlineLevel="2" x14ac:dyDescent="0.35">
      <c r="A1519" s="11">
        <v>43896</v>
      </c>
      <c r="B1519" t="s">
        <v>706</v>
      </c>
      <c r="C1519" s="5">
        <v>70</v>
      </c>
      <c r="D1519" s="26" t="str">
        <f t="shared" si="23"/>
        <v/>
      </c>
      <c r="E1519" t="s">
        <v>90</v>
      </c>
    </row>
    <row r="1520" spans="1:5" outlineLevel="1" x14ac:dyDescent="0.35">
      <c r="A1520" s="24">
        <f>A1519</f>
        <v>43896</v>
      </c>
      <c r="B1520" s="25" t="str">
        <f>B1519</f>
        <v>DAVID CROCKETT</v>
      </c>
      <c r="C1520" s="26">
        <f>SUBTOTAL(9,C1518:C1519)</f>
        <v>227.55</v>
      </c>
      <c r="D1520" s="26" t="str">
        <f t="shared" si="23"/>
        <v>TOTAL</v>
      </c>
    </row>
    <row r="1521" spans="1:5" outlineLevel="2" x14ac:dyDescent="0.35">
      <c r="A1521" s="11">
        <v>43896</v>
      </c>
      <c r="B1521" t="s">
        <v>707</v>
      </c>
      <c r="C1521" s="5">
        <v>96.03</v>
      </c>
      <c r="D1521" s="26" t="str">
        <f t="shared" si="23"/>
        <v/>
      </c>
      <c r="E1521" t="s">
        <v>94</v>
      </c>
    </row>
    <row r="1522" spans="1:5" outlineLevel="2" x14ac:dyDescent="0.35">
      <c r="A1522" s="11">
        <v>43896</v>
      </c>
      <c r="B1522" t="s">
        <v>707</v>
      </c>
      <c r="C1522" s="5">
        <v>42</v>
      </c>
      <c r="D1522" s="26" t="str">
        <f t="shared" si="23"/>
        <v/>
      </c>
      <c r="E1522" t="s">
        <v>90</v>
      </c>
    </row>
    <row r="1523" spans="1:5" outlineLevel="1" x14ac:dyDescent="0.35">
      <c r="A1523" s="24">
        <f>A1522</f>
        <v>43896</v>
      </c>
      <c r="B1523" s="25" t="str">
        <f>B1522</f>
        <v>DAVID PLUMB</v>
      </c>
      <c r="C1523" s="26">
        <f>SUBTOTAL(9,C1521:C1522)</f>
        <v>138.03</v>
      </c>
      <c r="D1523" s="26" t="str">
        <f t="shared" si="23"/>
        <v>TOTAL</v>
      </c>
    </row>
    <row r="1524" spans="1:5" outlineLevel="2" x14ac:dyDescent="0.35">
      <c r="A1524" s="11">
        <v>43896</v>
      </c>
      <c r="B1524" t="s">
        <v>473</v>
      </c>
      <c r="C1524" s="5">
        <v>17.989999999999998</v>
      </c>
      <c r="D1524" s="26" t="str">
        <f t="shared" si="23"/>
        <v/>
      </c>
      <c r="E1524" t="s">
        <v>94</v>
      </c>
    </row>
    <row r="1525" spans="1:5" outlineLevel="1" x14ac:dyDescent="0.35">
      <c r="A1525" s="24">
        <f>A1524</f>
        <v>43896</v>
      </c>
      <c r="B1525" s="25" t="str">
        <f>B1524</f>
        <v>DEBBIE RUSSELL</v>
      </c>
      <c r="C1525" s="26">
        <f>SUBTOTAL(9,C1524:C1524)</f>
        <v>17.989999999999998</v>
      </c>
      <c r="D1525" s="26" t="str">
        <f t="shared" si="23"/>
        <v>TOTAL</v>
      </c>
    </row>
    <row r="1526" spans="1:5" outlineLevel="2" x14ac:dyDescent="0.35">
      <c r="A1526" s="11">
        <v>43896</v>
      </c>
      <c r="B1526" t="s">
        <v>473</v>
      </c>
      <c r="C1526" s="5">
        <v>44.42</v>
      </c>
      <c r="D1526" s="26" t="str">
        <f t="shared" si="23"/>
        <v/>
      </c>
      <c r="E1526" t="s">
        <v>94</v>
      </c>
    </row>
    <row r="1527" spans="1:5" outlineLevel="1" x14ac:dyDescent="0.35">
      <c r="A1527" s="24">
        <f>A1526</f>
        <v>43896</v>
      </c>
      <c r="B1527" s="25" t="str">
        <f>B1526</f>
        <v>DEBBIE RUSSELL</v>
      </c>
      <c r="C1527" s="26">
        <f>SUBTOTAL(9,C1526:C1526)</f>
        <v>44.42</v>
      </c>
      <c r="D1527" s="26" t="str">
        <f t="shared" si="23"/>
        <v>TOTAL</v>
      </c>
    </row>
    <row r="1528" spans="1:5" outlineLevel="2" x14ac:dyDescent="0.35">
      <c r="A1528" s="11">
        <v>43896</v>
      </c>
      <c r="B1528" t="s">
        <v>473</v>
      </c>
      <c r="C1528" s="5">
        <v>61.01</v>
      </c>
      <c r="D1528" s="26" t="str">
        <f t="shared" si="23"/>
        <v/>
      </c>
      <c r="E1528" t="s">
        <v>94</v>
      </c>
    </row>
    <row r="1529" spans="1:5" outlineLevel="1" x14ac:dyDescent="0.35">
      <c r="A1529" s="24">
        <f>A1528</f>
        <v>43896</v>
      </c>
      <c r="B1529" s="25" t="str">
        <f>B1528</f>
        <v>DEBBIE RUSSELL</v>
      </c>
      <c r="C1529" s="26">
        <f>SUBTOTAL(9,C1528:C1528)</f>
        <v>61.01</v>
      </c>
      <c r="D1529" s="26" t="str">
        <f t="shared" si="23"/>
        <v>TOTAL</v>
      </c>
    </row>
    <row r="1530" spans="1:5" outlineLevel="2" x14ac:dyDescent="0.35">
      <c r="A1530" s="11">
        <v>43896</v>
      </c>
      <c r="B1530" t="s">
        <v>473</v>
      </c>
      <c r="C1530" s="5">
        <v>117.18</v>
      </c>
      <c r="D1530" s="26" t="str">
        <f t="shared" si="23"/>
        <v/>
      </c>
      <c r="E1530" t="s">
        <v>94</v>
      </c>
    </row>
    <row r="1531" spans="1:5" outlineLevel="1" x14ac:dyDescent="0.35">
      <c r="A1531" s="24">
        <f>A1530</f>
        <v>43896</v>
      </c>
      <c r="B1531" s="25" t="str">
        <f>B1530</f>
        <v>DEBBIE RUSSELL</v>
      </c>
      <c r="C1531" s="26">
        <f>SUBTOTAL(9,C1530:C1530)</f>
        <v>117.18</v>
      </c>
      <c r="D1531" s="26" t="str">
        <f t="shared" si="23"/>
        <v>TOTAL</v>
      </c>
    </row>
    <row r="1532" spans="1:5" outlineLevel="2" x14ac:dyDescent="0.35">
      <c r="A1532" s="11">
        <v>43896</v>
      </c>
      <c r="B1532" t="s">
        <v>708</v>
      </c>
      <c r="C1532" s="5">
        <v>94.68</v>
      </c>
      <c r="D1532" s="26" t="str">
        <f t="shared" si="23"/>
        <v/>
      </c>
      <c r="E1532" t="s">
        <v>94</v>
      </c>
    </row>
    <row r="1533" spans="1:5" outlineLevel="1" x14ac:dyDescent="0.35">
      <c r="A1533" s="24">
        <f>A1532</f>
        <v>43896</v>
      </c>
      <c r="B1533" s="25" t="str">
        <f>B1532</f>
        <v>DEBORAH HUBBLE</v>
      </c>
      <c r="C1533" s="26">
        <f>SUBTOTAL(9,C1532:C1532)</f>
        <v>94.68</v>
      </c>
      <c r="D1533" s="26" t="str">
        <f t="shared" si="23"/>
        <v>TOTAL</v>
      </c>
    </row>
    <row r="1534" spans="1:5" outlineLevel="2" x14ac:dyDescent="0.35">
      <c r="A1534" s="11">
        <v>43896</v>
      </c>
      <c r="B1534" t="s">
        <v>709</v>
      </c>
      <c r="C1534" s="5">
        <v>50</v>
      </c>
      <c r="D1534" s="26" t="str">
        <f t="shared" si="23"/>
        <v/>
      </c>
      <c r="E1534" t="s">
        <v>76</v>
      </c>
    </row>
    <row r="1535" spans="1:5" outlineLevel="1" x14ac:dyDescent="0.35">
      <c r="A1535" s="24">
        <f>A1534</f>
        <v>43896</v>
      </c>
      <c r="B1535" s="25" t="str">
        <f>B1534</f>
        <v>DEBORAH PRICE</v>
      </c>
      <c r="C1535" s="26">
        <f>SUBTOTAL(9,C1534:C1534)</f>
        <v>50</v>
      </c>
      <c r="D1535" s="26" t="str">
        <f t="shared" si="23"/>
        <v>TOTAL</v>
      </c>
    </row>
    <row r="1536" spans="1:5" outlineLevel="2" x14ac:dyDescent="0.35">
      <c r="A1536" s="11">
        <v>43896</v>
      </c>
      <c r="B1536" t="s">
        <v>710</v>
      </c>
      <c r="C1536" s="5">
        <v>14.4</v>
      </c>
      <c r="D1536" s="26" t="str">
        <f t="shared" ref="D1536:D1599" si="24">IF(E1536="","TOTAL","")</f>
        <v/>
      </c>
      <c r="E1536" t="s">
        <v>94</v>
      </c>
    </row>
    <row r="1537" spans="1:5" outlineLevel="1" x14ac:dyDescent="0.35">
      <c r="A1537" s="24">
        <f>A1536</f>
        <v>43896</v>
      </c>
      <c r="B1537" s="25" t="str">
        <f>B1536</f>
        <v>DEBRA AARON</v>
      </c>
      <c r="C1537" s="26">
        <f>SUBTOTAL(9,C1536:C1536)</f>
        <v>14.4</v>
      </c>
      <c r="D1537" s="26" t="str">
        <f t="shared" si="24"/>
        <v>TOTAL</v>
      </c>
    </row>
    <row r="1538" spans="1:5" outlineLevel="2" x14ac:dyDescent="0.35">
      <c r="A1538" s="11">
        <v>43896</v>
      </c>
      <c r="B1538" t="s">
        <v>711</v>
      </c>
      <c r="C1538" s="5">
        <v>35.979999999999997</v>
      </c>
      <c r="D1538" s="26" t="str">
        <f t="shared" si="24"/>
        <v/>
      </c>
      <c r="E1538" t="s">
        <v>83</v>
      </c>
    </row>
    <row r="1539" spans="1:5" outlineLevel="1" x14ac:dyDescent="0.35">
      <c r="A1539" s="24">
        <f>A1538</f>
        <v>43896</v>
      </c>
      <c r="B1539" s="25" t="str">
        <f>B1538</f>
        <v>DEREK GETSCHOW</v>
      </c>
      <c r="C1539" s="26">
        <f>SUBTOTAL(9,C1538:C1538)</f>
        <v>35.979999999999997</v>
      </c>
      <c r="D1539" s="26" t="str">
        <f t="shared" si="24"/>
        <v>TOTAL</v>
      </c>
    </row>
    <row r="1540" spans="1:5" outlineLevel="2" x14ac:dyDescent="0.35">
      <c r="A1540" s="11">
        <v>43896</v>
      </c>
      <c r="B1540" t="s">
        <v>712</v>
      </c>
      <c r="C1540" s="5">
        <v>157.56</v>
      </c>
      <c r="D1540" s="26" t="str">
        <f t="shared" si="24"/>
        <v/>
      </c>
      <c r="E1540" t="s">
        <v>94</v>
      </c>
    </row>
    <row r="1541" spans="1:5" outlineLevel="2" x14ac:dyDescent="0.35">
      <c r="A1541" s="11">
        <v>43896</v>
      </c>
      <c r="B1541" t="s">
        <v>712</v>
      </c>
      <c r="C1541" s="5">
        <v>106.85</v>
      </c>
      <c r="D1541" s="26" t="str">
        <f t="shared" si="24"/>
        <v/>
      </c>
      <c r="E1541" t="s">
        <v>90</v>
      </c>
    </row>
    <row r="1542" spans="1:5" outlineLevel="1" x14ac:dyDescent="0.35">
      <c r="A1542" s="24">
        <f>A1541</f>
        <v>43896</v>
      </c>
      <c r="B1542" s="25" t="str">
        <f>B1541</f>
        <v>ELAINE ROBERTSON</v>
      </c>
      <c r="C1542" s="26">
        <f>SUBTOTAL(9,C1540:C1541)</f>
        <v>264.40999999999997</v>
      </c>
      <c r="D1542" s="26" t="str">
        <f t="shared" si="24"/>
        <v>TOTAL</v>
      </c>
    </row>
    <row r="1543" spans="1:5" outlineLevel="2" x14ac:dyDescent="0.35">
      <c r="A1543" s="11">
        <v>43896</v>
      </c>
      <c r="B1543" t="s">
        <v>451</v>
      </c>
      <c r="C1543" s="5">
        <v>81.53</v>
      </c>
      <c r="D1543" s="26" t="str">
        <f t="shared" si="24"/>
        <v/>
      </c>
      <c r="E1543" t="s">
        <v>90</v>
      </c>
    </row>
    <row r="1544" spans="1:5" outlineLevel="1" x14ac:dyDescent="0.35">
      <c r="A1544" s="24">
        <f>A1543</f>
        <v>43896</v>
      </c>
      <c r="B1544" s="25" t="str">
        <f>B1543</f>
        <v>ELLEN ADAMS</v>
      </c>
      <c r="C1544" s="26">
        <f>SUBTOTAL(9,C1543:C1543)</f>
        <v>81.53</v>
      </c>
      <c r="D1544" s="26" t="str">
        <f t="shared" si="24"/>
        <v>TOTAL</v>
      </c>
    </row>
    <row r="1545" spans="1:5" outlineLevel="2" x14ac:dyDescent="0.35">
      <c r="A1545" s="11">
        <v>43896</v>
      </c>
      <c r="B1545" t="s">
        <v>137</v>
      </c>
      <c r="C1545" s="5">
        <v>225.98</v>
      </c>
      <c r="D1545" s="26" t="str">
        <f t="shared" si="24"/>
        <v/>
      </c>
      <c r="E1545" t="s">
        <v>94</v>
      </c>
    </row>
    <row r="1546" spans="1:5" outlineLevel="1" x14ac:dyDescent="0.35">
      <c r="A1546" s="24">
        <f>A1545</f>
        <v>43896</v>
      </c>
      <c r="B1546" s="25" t="str">
        <f>B1545</f>
        <v>EMANUEL FLORES</v>
      </c>
      <c r="C1546" s="26">
        <f>SUBTOTAL(9,C1545:C1545)</f>
        <v>225.98</v>
      </c>
      <c r="D1546" s="26" t="str">
        <f t="shared" si="24"/>
        <v>TOTAL</v>
      </c>
    </row>
    <row r="1547" spans="1:5" outlineLevel="2" x14ac:dyDescent="0.35">
      <c r="A1547" s="11">
        <v>43896</v>
      </c>
      <c r="B1547" t="s">
        <v>529</v>
      </c>
      <c r="C1547" s="5">
        <v>33.56</v>
      </c>
      <c r="D1547" s="26" t="str">
        <f t="shared" si="24"/>
        <v/>
      </c>
      <c r="E1547" t="s">
        <v>73</v>
      </c>
    </row>
    <row r="1548" spans="1:5" outlineLevel="1" x14ac:dyDescent="0.35">
      <c r="A1548" s="24">
        <f>A1547</f>
        <v>43896</v>
      </c>
      <c r="B1548" s="25" t="str">
        <f>B1547</f>
        <v>ERICA HODGES</v>
      </c>
      <c r="C1548" s="26">
        <f>SUBTOTAL(9,C1547:C1547)</f>
        <v>33.56</v>
      </c>
      <c r="D1548" s="26" t="str">
        <f t="shared" si="24"/>
        <v>TOTAL</v>
      </c>
    </row>
    <row r="1549" spans="1:5" outlineLevel="2" x14ac:dyDescent="0.35">
      <c r="A1549" s="11">
        <v>43896</v>
      </c>
      <c r="B1549" t="s">
        <v>713</v>
      </c>
      <c r="C1549" s="5">
        <v>18.399999999999999</v>
      </c>
      <c r="D1549" s="26" t="str">
        <f t="shared" si="24"/>
        <v/>
      </c>
      <c r="E1549" t="s">
        <v>94</v>
      </c>
    </row>
    <row r="1550" spans="1:5" outlineLevel="1" x14ac:dyDescent="0.35">
      <c r="A1550" s="24">
        <f>A1549</f>
        <v>43896</v>
      </c>
      <c r="B1550" s="25" t="str">
        <f>B1549</f>
        <v>ERICA MELTON</v>
      </c>
      <c r="C1550" s="26">
        <f>SUBTOTAL(9,C1549:C1549)</f>
        <v>18.399999999999999</v>
      </c>
      <c r="D1550" s="26" t="str">
        <f t="shared" si="24"/>
        <v>TOTAL</v>
      </c>
    </row>
    <row r="1551" spans="1:5" outlineLevel="2" x14ac:dyDescent="0.35">
      <c r="A1551" s="11">
        <v>43896</v>
      </c>
      <c r="B1551" t="s">
        <v>714</v>
      </c>
      <c r="C1551" s="5">
        <v>88</v>
      </c>
      <c r="D1551" s="26" t="str">
        <f t="shared" si="24"/>
        <v/>
      </c>
      <c r="E1551" t="s">
        <v>90</v>
      </c>
    </row>
    <row r="1552" spans="1:5" outlineLevel="1" x14ac:dyDescent="0.35">
      <c r="A1552" s="24">
        <f>A1551</f>
        <v>43896</v>
      </c>
      <c r="B1552" s="25" t="str">
        <f>B1551</f>
        <v>ERICK TREJO</v>
      </c>
      <c r="C1552" s="26">
        <f>SUBTOTAL(9,C1551:C1551)</f>
        <v>88</v>
      </c>
      <c r="D1552" s="26" t="str">
        <f t="shared" si="24"/>
        <v>TOTAL</v>
      </c>
    </row>
    <row r="1553" spans="1:5" outlineLevel="2" x14ac:dyDescent="0.35">
      <c r="A1553" s="11">
        <v>43896</v>
      </c>
      <c r="B1553" t="s">
        <v>715</v>
      </c>
      <c r="C1553" s="5">
        <v>112.5</v>
      </c>
      <c r="D1553" s="26" t="str">
        <f t="shared" si="24"/>
        <v/>
      </c>
      <c r="E1553" t="s">
        <v>90</v>
      </c>
    </row>
    <row r="1554" spans="1:5" outlineLevel="1" x14ac:dyDescent="0.35">
      <c r="A1554" s="24">
        <f>A1553</f>
        <v>43896</v>
      </c>
      <c r="B1554" s="25" t="str">
        <f>B1553</f>
        <v>FAITH KANGIESER</v>
      </c>
      <c r="C1554" s="26">
        <f>SUBTOTAL(9,C1553:C1553)</f>
        <v>112.5</v>
      </c>
      <c r="D1554" s="26" t="str">
        <f t="shared" si="24"/>
        <v>TOTAL</v>
      </c>
    </row>
    <row r="1555" spans="1:5" outlineLevel="2" x14ac:dyDescent="0.35">
      <c r="A1555" s="11">
        <v>43896</v>
      </c>
      <c r="B1555" t="s">
        <v>392</v>
      </c>
      <c r="C1555" s="5">
        <v>39.89</v>
      </c>
      <c r="D1555" s="26" t="str">
        <f t="shared" si="24"/>
        <v/>
      </c>
      <c r="E1555" t="s">
        <v>87</v>
      </c>
    </row>
    <row r="1556" spans="1:5" outlineLevel="1" x14ac:dyDescent="0.35">
      <c r="A1556" s="24">
        <f>A1555</f>
        <v>43896</v>
      </c>
      <c r="B1556" s="25" t="str">
        <f>B1555</f>
        <v>FELICIA SHEEDY</v>
      </c>
      <c r="C1556" s="26">
        <f>SUBTOTAL(9,C1555:C1555)</f>
        <v>39.89</v>
      </c>
      <c r="D1556" s="26" t="str">
        <f t="shared" si="24"/>
        <v>TOTAL</v>
      </c>
    </row>
    <row r="1557" spans="1:5" outlineLevel="2" x14ac:dyDescent="0.35">
      <c r="A1557" s="11">
        <v>43896</v>
      </c>
      <c r="B1557" t="s">
        <v>358</v>
      </c>
      <c r="C1557" s="5">
        <v>50</v>
      </c>
      <c r="D1557" s="26" t="str">
        <f t="shared" si="24"/>
        <v/>
      </c>
      <c r="E1557" t="s">
        <v>77</v>
      </c>
    </row>
    <row r="1558" spans="1:5" outlineLevel="2" x14ac:dyDescent="0.35">
      <c r="A1558" s="11">
        <v>43896</v>
      </c>
      <c r="B1558" t="s">
        <v>358</v>
      </c>
      <c r="C1558" s="5">
        <v>192.05</v>
      </c>
      <c r="D1558" s="26" t="str">
        <f t="shared" si="24"/>
        <v/>
      </c>
      <c r="E1558" t="s">
        <v>94</v>
      </c>
    </row>
    <row r="1559" spans="1:5" outlineLevel="2" x14ac:dyDescent="0.35">
      <c r="A1559" s="11">
        <v>43896</v>
      </c>
      <c r="B1559" t="s">
        <v>358</v>
      </c>
      <c r="C1559" s="5">
        <v>230</v>
      </c>
      <c r="D1559" s="26" t="str">
        <f t="shared" si="24"/>
        <v/>
      </c>
      <c r="E1559" t="s">
        <v>90</v>
      </c>
    </row>
    <row r="1560" spans="1:5" outlineLevel="2" x14ac:dyDescent="0.35">
      <c r="A1560" s="11">
        <v>43896</v>
      </c>
      <c r="B1560" t="s">
        <v>358</v>
      </c>
      <c r="C1560" s="5">
        <v>60</v>
      </c>
      <c r="D1560" s="26" t="str">
        <f t="shared" si="24"/>
        <v/>
      </c>
      <c r="E1560" t="s">
        <v>76</v>
      </c>
    </row>
    <row r="1561" spans="1:5" outlineLevel="1" x14ac:dyDescent="0.35">
      <c r="A1561" s="24">
        <f>A1560</f>
        <v>43896</v>
      </c>
      <c r="B1561" s="25" t="str">
        <f>B1560</f>
        <v>GEORGE ARCHER</v>
      </c>
      <c r="C1561" s="26">
        <f>SUBTOTAL(9,C1557:C1560)</f>
        <v>532.04999999999995</v>
      </c>
      <c r="D1561" s="26" t="str">
        <f t="shared" si="24"/>
        <v>TOTAL</v>
      </c>
    </row>
    <row r="1562" spans="1:5" outlineLevel="2" x14ac:dyDescent="0.35">
      <c r="A1562" s="11">
        <v>43896</v>
      </c>
      <c r="B1562" t="s">
        <v>268</v>
      </c>
      <c r="C1562" s="5">
        <v>160.43</v>
      </c>
      <c r="D1562" s="26" t="str">
        <f t="shared" si="24"/>
        <v/>
      </c>
      <c r="E1562" t="s">
        <v>94</v>
      </c>
    </row>
    <row r="1563" spans="1:5" outlineLevel="1" x14ac:dyDescent="0.35">
      <c r="A1563" s="24">
        <f>A1562</f>
        <v>43896</v>
      </c>
      <c r="B1563" s="25" t="str">
        <f>B1562</f>
        <v>GEORGE BRANDON</v>
      </c>
      <c r="C1563" s="26">
        <f>SUBTOTAL(9,C1562:C1562)</f>
        <v>160.43</v>
      </c>
      <c r="D1563" s="26" t="str">
        <f t="shared" si="24"/>
        <v>TOTAL</v>
      </c>
    </row>
    <row r="1564" spans="1:5" outlineLevel="2" x14ac:dyDescent="0.35">
      <c r="A1564" s="11">
        <v>43896</v>
      </c>
      <c r="B1564" t="s">
        <v>157</v>
      </c>
      <c r="C1564" s="5">
        <v>158.69999999999999</v>
      </c>
      <c r="D1564" s="26" t="str">
        <f t="shared" si="24"/>
        <v/>
      </c>
      <c r="E1564" t="s">
        <v>94</v>
      </c>
    </row>
    <row r="1565" spans="1:5" outlineLevel="1" x14ac:dyDescent="0.35">
      <c r="A1565" s="24">
        <f>A1564</f>
        <v>43896</v>
      </c>
      <c r="B1565" s="25" t="str">
        <f>B1564</f>
        <v>GEORGE TURNER</v>
      </c>
      <c r="C1565" s="26">
        <f>SUBTOTAL(9,C1564:C1564)</f>
        <v>158.69999999999999</v>
      </c>
      <c r="D1565" s="26" t="str">
        <f t="shared" si="24"/>
        <v>TOTAL</v>
      </c>
    </row>
    <row r="1566" spans="1:5" outlineLevel="2" x14ac:dyDescent="0.35">
      <c r="A1566" s="11">
        <v>43896</v>
      </c>
      <c r="B1566" t="s">
        <v>275</v>
      </c>
      <c r="C1566" s="5">
        <v>159.28</v>
      </c>
      <c r="D1566" s="26" t="str">
        <f t="shared" si="24"/>
        <v/>
      </c>
      <c r="E1566" t="s">
        <v>94</v>
      </c>
    </row>
    <row r="1567" spans="1:5" outlineLevel="1" x14ac:dyDescent="0.35">
      <c r="A1567" s="24">
        <f>A1566</f>
        <v>43896</v>
      </c>
      <c r="B1567" s="25" t="str">
        <f>B1566</f>
        <v>GINA DAGOSTINO</v>
      </c>
      <c r="C1567" s="26">
        <f>SUBTOTAL(9,C1566:C1566)</f>
        <v>159.28</v>
      </c>
      <c r="D1567" s="26" t="str">
        <f t="shared" si="24"/>
        <v>TOTAL</v>
      </c>
    </row>
    <row r="1568" spans="1:5" outlineLevel="2" x14ac:dyDescent="0.35">
      <c r="A1568" s="11">
        <v>43896</v>
      </c>
      <c r="B1568" t="s">
        <v>716</v>
      </c>
      <c r="C1568" s="5">
        <v>324.51</v>
      </c>
      <c r="D1568" s="26" t="str">
        <f t="shared" si="24"/>
        <v/>
      </c>
      <c r="E1568" t="s">
        <v>90</v>
      </c>
    </row>
    <row r="1569" spans="1:5" outlineLevel="1" x14ac:dyDescent="0.35">
      <c r="A1569" s="24">
        <f>A1568</f>
        <v>43896</v>
      </c>
      <c r="B1569" s="25" t="str">
        <f>B1568</f>
        <v>GUENEVERE CARGILL</v>
      </c>
      <c r="C1569" s="26">
        <f>SUBTOTAL(9,C1568:C1568)</f>
        <v>324.51</v>
      </c>
      <c r="D1569" s="26" t="str">
        <f t="shared" si="24"/>
        <v>TOTAL</v>
      </c>
    </row>
    <row r="1570" spans="1:5" outlineLevel="2" x14ac:dyDescent="0.35">
      <c r="A1570" s="11">
        <v>43896</v>
      </c>
      <c r="B1570" t="s">
        <v>717</v>
      </c>
      <c r="C1570" s="5">
        <v>315.61</v>
      </c>
      <c r="D1570" s="26" t="str">
        <f t="shared" si="24"/>
        <v/>
      </c>
      <c r="E1570" t="s">
        <v>94</v>
      </c>
    </row>
    <row r="1571" spans="1:5" outlineLevel="2" x14ac:dyDescent="0.35">
      <c r="A1571" s="11">
        <v>43896</v>
      </c>
      <c r="B1571" t="s">
        <v>717</v>
      </c>
      <c r="C1571" s="5">
        <v>9.73</v>
      </c>
      <c r="D1571" s="26" t="str">
        <f t="shared" si="24"/>
        <v/>
      </c>
      <c r="E1571" t="s">
        <v>73</v>
      </c>
    </row>
    <row r="1572" spans="1:5" outlineLevel="1" x14ac:dyDescent="0.35">
      <c r="A1572" s="24">
        <f>A1571</f>
        <v>43896</v>
      </c>
      <c r="B1572" s="25" t="str">
        <f>B1571</f>
        <v>GUY JAMES</v>
      </c>
      <c r="C1572" s="26">
        <f>SUBTOTAL(9,C1570:C1571)</f>
        <v>325.34000000000003</v>
      </c>
      <c r="D1572" s="26" t="str">
        <f t="shared" si="24"/>
        <v>TOTAL</v>
      </c>
    </row>
    <row r="1573" spans="1:5" outlineLevel="2" x14ac:dyDescent="0.35">
      <c r="A1573" s="11">
        <v>43896</v>
      </c>
      <c r="B1573" t="s">
        <v>718</v>
      </c>
      <c r="C1573" s="5">
        <v>21.29</v>
      </c>
      <c r="D1573" s="26" t="str">
        <f t="shared" si="24"/>
        <v/>
      </c>
      <c r="E1573" t="s">
        <v>94</v>
      </c>
    </row>
    <row r="1574" spans="1:5" outlineLevel="1" x14ac:dyDescent="0.35">
      <c r="A1574" s="24">
        <f>A1573</f>
        <v>43896</v>
      </c>
      <c r="B1574" s="25" t="str">
        <f>B1573</f>
        <v>HAILEY HOUSE</v>
      </c>
      <c r="C1574" s="26">
        <f>SUBTOTAL(9,C1573:C1573)</f>
        <v>21.29</v>
      </c>
      <c r="D1574" s="26" t="str">
        <f t="shared" si="24"/>
        <v>TOTAL</v>
      </c>
    </row>
    <row r="1575" spans="1:5" outlineLevel="2" x14ac:dyDescent="0.35">
      <c r="A1575" s="11">
        <v>43896</v>
      </c>
      <c r="B1575" t="s">
        <v>719</v>
      </c>
      <c r="C1575" s="5">
        <v>33.950000000000003</v>
      </c>
      <c r="D1575" s="26" t="str">
        <f t="shared" si="24"/>
        <v/>
      </c>
      <c r="E1575" t="s">
        <v>94</v>
      </c>
    </row>
    <row r="1576" spans="1:5" outlineLevel="1" x14ac:dyDescent="0.35">
      <c r="A1576" s="24">
        <f>A1575</f>
        <v>43896</v>
      </c>
      <c r="B1576" s="25" t="str">
        <f>B1575</f>
        <v>HEATHER BURLEY</v>
      </c>
      <c r="C1576" s="26">
        <f>SUBTOTAL(9,C1575:C1575)</f>
        <v>33.950000000000003</v>
      </c>
      <c r="D1576" s="26" t="str">
        <f t="shared" si="24"/>
        <v>TOTAL</v>
      </c>
    </row>
    <row r="1577" spans="1:5" outlineLevel="2" x14ac:dyDescent="0.35">
      <c r="A1577" s="11">
        <v>43896</v>
      </c>
      <c r="B1577" t="s">
        <v>720</v>
      </c>
      <c r="C1577" s="5">
        <v>89.7</v>
      </c>
      <c r="D1577" s="26" t="str">
        <f t="shared" si="24"/>
        <v/>
      </c>
      <c r="E1577" t="s">
        <v>94</v>
      </c>
    </row>
    <row r="1578" spans="1:5" outlineLevel="2" x14ac:dyDescent="0.35">
      <c r="A1578" s="11">
        <v>43896</v>
      </c>
      <c r="B1578" t="s">
        <v>720</v>
      </c>
      <c r="C1578" s="5">
        <v>29.91</v>
      </c>
      <c r="D1578" s="26" t="str">
        <f t="shared" si="24"/>
        <v/>
      </c>
      <c r="E1578" t="s">
        <v>90</v>
      </c>
    </row>
    <row r="1579" spans="1:5" outlineLevel="1" x14ac:dyDescent="0.35">
      <c r="A1579" s="24">
        <f>A1578</f>
        <v>43896</v>
      </c>
      <c r="B1579" s="25" t="str">
        <f>B1578</f>
        <v>J JENSEN</v>
      </c>
      <c r="C1579" s="26">
        <f>SUBTOTAL(9,C1577:C1578)</f>
        <v>119.61</v>
      </c>
      <c r="D1579" s="26" t="str">
        <f t="shared" si="24"/>
        <v>TOTAL</v>
      </c>
    </row>
    <row r="1580" spans="1:5" outlineLevel="2" x14ac:dyDescent="0.35">
      <c r="A1580" s="11">
        <v>43896</v>
      </c>
      <c r="B1580" t="s">
        <v>721</v>
      </c>
      <c r="C1580" s="5">
        <v>111.02</v>
      </c>
      <c r="D1580" s="26" t="str">
        <f t="shared" si="24"/>
        <v/>
      </c>
      <c r="E1580" t="s">
        <v>94</v>
      </c>
    </row>
    <row r="1581" spans="1:5" outlineLevel="1" x14ac:dyDescent="0.35">
      <c r="A1581" s="24">
        <f>A1580</f>
        <v>43896</v>
      </c>
      <c r="B1581" s="25" t="str">
        <f>B1580</f>
        <v>JACQUELINE FITZGERALD</v>
      </c>
      <c r="C1581" s="26">
        <f>SUBTOTAL(9,C1580:C1580)</f>
        <v>111.02</v>
      </c>
      <c r="D1581" s="26" t="str">
        <f t="shared" si="24"/>
        <v>TOTAL</v>
      </c>
    </row>
    <row r="1582" spans="1:5" outlineLevel="2" x14ac:dyDescent="0.35">
      <c r="A1582" s="11">
        <v>43896</v>
      </c>
      <c r="B1582" t="s">
        <v>587</v>
      </c>
      <c r="C1582" s="5">
        <v>100.05</v>
      </c>
      <c r="D1582" s="26" t="str">
        <f t="shared" si="24"/>
        <v/>
      </c>
      <c r="E1582" t="s">
        <v>94</v>
      </c>
    </row>
    <row r="1583" spans="1:5" outlineLevel="1" x14ac:dyDescent="0.35">
      <c r="A1583" s="24">
        <f>A1582</f>
        <v>43896</v>
      </c>
      <c r="B1583" s="25" t="str">
        <f>B1582</f>
        <v>JAMES HERRINGTON</v>
      </c>
      <c r="C1583" s="26">
        <f>SUBTOTAL(9,C1582:C1582)</f>
        <v>100.05</v>
      </c>
      <c r="D1583" s="26" t="str">
        <f t="shared" si="24"/>
        <v>TOTAL</v>
      </c>
    </row>
    <row r="1584" spans="1:5" outlineLevel="2" x14ac:dyDescent="0.35">
      <c r="A1584" s="11">
        <v>43896</v>
      </c>
      <c r="B1584" t="s">
        <v>722</v>
      </c>
      <c r="C1584" s="5">
        <v>37.380000000000003</v>
      </c>
      <c r="D1584" s="26" t="str">
        <f t="shared" si="24"/>
        <v/>
      </c>
      <c r="E1584" t="s">
        <v>94</v>
      </c>
    </row>
    <row r="1585" spans="1:5" outlineLevel="1" x14ac:dyDescent="0.35">
      <c r="A1585" s="24">
        <f>A1584</f>
        <v>43896</v>
      </c>
      <c r="B1585" s="25" t="str">
        <f>B1584</f>
        <v>JAMIE PATTON</v>
      </c>
      <c r="C1585" s="26">
        <f>SUBTOTAL(9,C1584:C1584)</f>
        <v>37.380000000000003</v>
      </c>
      <c r="D1585" s="26" t="str">
        <f t="shared" si="24"/>
        <v>TOTAL</v>
      </c>
    </row>
    <row r="1586" spans="1:5" outlineLevel="2" x14ac:dyDescent="0.35">
      <c r="A1586" s="11">
        <v>43896</v>
      </c>
      <c r="B1586" t="s">
        <v>472</v>
      </c>
      <c r="C1586" s="5">
        <v>8.6199999999999992</v>
      </c>
      <c r="D1586" s="26" t="str">
        <f t="shared" si="24"/>
        <v/>
      </c>
      <c r="E1586" t="s">
        <v>70</v>
      </c>
    </row>
    <row r="1587" spans="1:5" outlineLevel="2" x14ac:dyDescent="0.35">
      <c r="A1587" s="11">
        <v>43896</v>
      </c>
      <c r="B1587" t="s">
        <v>472</v>
      </c>
      <c r="C1587" s="5">
        <v>35.979999999999997</v>
      </c>
      <c r="D1587" s="26" t="str">
        <f t="shared" si="24"/>
        <v/>
      </c>
      <c r="E1587" t="s">
        <v>83</v>
      </c>
    </row>
    <row r="1588" spans="1:5" outlineLevel="1" x14ac:dyDescent="0.35">
      <c r="A1588" s="24">
        <f>A1587</f>
        <v>43896</v>
      </c>
      <c r="B1588" s="25" t="str">
        <f>B1587</f>
        <v>JAN FORD</v>
      </c>
      <c r="C1588" s="26">
        <f>SUBTOTAL(9,C1586:C1587)</f>
        <v>44.599999999999994</v>
      </c>
      <c r="D1588" s="26" t="str">
        <f t="shared" si="24"/>
        <v>TOTAL</v>
      </c>
    </row>
    <row r="1589" spans="1:5" outlineLevel="2" x14ac:dyDescent="0.35">
      <c r="A1589" s="11">
        <v>43896</v>
      </c>
      <c r="B1589" t="s">
        <v>723</v>
      </c>
      <c r="C1589" s="5">
        <v>28.19</v>
      </c>
      <c r="D1589" s="26" t="str">
        <f t="shared" si="24"/>
        <v/>
      </c>
      <c r="E1589" t="s">
        <v>94</v>
      </c>
    </row>
    <row r="1590" spans="1:5" outlineLevel="1" x14ac:dyDescent="0.35">
      <c r="A1590" s="24">
        <f>A1589</f>
        <v>43896</v>
      </c>
      <c r="B1590" s="25" t="str">
        <f>B1589</f>
        <v>JANET ECKERT</v>
      </c>
      <c r="C1590" s="26">
        <f>SUBTOTAL(9,C1589:C1589)</f>
        <v>28.19</v>
      </c>
      <c r="D1590" s="26" t="str">
        <f t="shared" si="24"/>
        <v>TOTAL</v>
      </c>
    </row>
    <row r="1591" spans="1:5" outlineLevel="2" x14ac:dyDescent="0.35">
      <c r="A1591" s="11">
        <v>43896</v>
      </c>
      <c r="B1591" t="s">
        <v>455</v>
      </c>
      <c r="C1591" s="5">
        <v>17.48</v>
      </c>
      <c r="D1591" s="26" t="str">
        <f t="shared" si="24"/>
        <v/>
      </c>
      <c r="E1591" t="s">
        <v>83</v>
      </c>
    </row>
    <row r="1592" spans="1:5" outlineLevel="2" x14ac:dyDescent="0.35">
      <c r="A1592" s="11">
        <v>43896</v>
      </c>
      <c r="B1592" t="s">
        <v>455</v>
      </c>
      <c r="C1592" s="5">
        <v>30</v>
      </c>
      <c r="D1592" s="26" t="str">
        <f t="shared" si="24"/>
        <v/>
      </c>
      <c r="E1592" t="s">
        <v>90</v>
      </c>
    </row>
    <row r="1593" spans="1:5" outlineLevel="1" x14ac:dyDescent="0.35">
      <c r="A1593" s="24">
        <f>A1592</f>
        <v>43896</v>
      </c>
      <c r="B1593" s="25" t="str">
        <f>B1592</f>
        <v>JASON SOWDERS</v>
      </c>
      <c r="C1593" s="26">
        <f>SUBTOTAL(9,C1591:C1592)</f>
        <v>47.480000000000004</v>
      </c>
      <c r="D1593" s="26" t="str">
        <f t="shared" si="24"/>
        <v>TOTAL</v>
      </c>
    </row>
    <row r="1594" spans="1:5" outlineLevel="2" x14ac:dyDescent="0.35">
      <c r="A1594" s="11">
        <v>43896</v>
      </c>
      <c r="B1594" t="s">
        <v>724</v>
      </c>
      <c r="C1594" s="5">
        <v>165.38</v>
      </c>
      <c r="D1594" s="26" t="str">
        <f t="shared" si="24"/>
        <v/>
      </c>
      <c r="E1594" t="s">
        <v>90</v>
      </c>
    </row>
    <row r="1595" spans="1:5" outlineLevel="1" x14ac:dyDescent="0.35">
      <c r="A1595" s="24">
        <f>A1594</f>
        <v>43896</v>
      </c>
      <c r="B1595" s="25" t="str">
        <f>B1594</f>
        <v>JEFFREY FURRH</v>
      </c>
      <c r="C1595" s="26">
        <f>SUBTOTAL(9,C1594:C1594)</f>
        <v>165.38</v>
      </c>
      <c r="D1595" s="26" t="str">
        <f t="shared" si="24"/>
        <v>TOTAL</v>
      </c>
    </row>
    <row r="1596" spans="1:5" outlineLevel="2" x14ac:dyDescent="0.35">
      <c r="A1596" s="11">
        <v>43896</v>
      </c>
      <c r="B1596" t="s">
        <v>725</v>
      </c>
      <c r="C1596" s="5">
        <v>322</v>
      </c>
      <c r="D1596" s="26" t="str">
        <f t="shared" si="24"/>
        <v/>
      </c>
      <c r="E1596" t="s">
        <v>94</v>
      </c>
    </row>
    <row r="1597" spans="1:5" outlineLevel="2" x14ac:dyDescent="0.35">
      <c r="A1597" s="11">
        <v>43896</v>
      </c>
      <c r="B1597" t="s">
        <v>725</v>
      </c>
      <c r="C1597" s="5">
        <v>32.39</v>
      </c>
      <c r="D1597" s="26" t="str">
        <f t="shared" si="24"/>
        <v/>
      </c>
      <c r="E1597" t="s">
        <v>90</v>
      </c>
    </row>
    <row r="1598" spans="1:5" outlineLevel="1" x14ac:dyDescent="0.35">
      <c r="A1598" s="24">
        <f>A1597</f>
        <v>43896</v>
      </c>
      <c r="B1598" s="25" t="str">
        <f>B1597</f>
        <v>JENNIFER INA</v>
      </c>
      <c r="C1598" s="26">
        <f>SUBTOTAL(9,C1596:C1597)</f>
        <v>354.39</v>
      </c>
      <c r="D1598" s="26" t="str">
        <f t="shared" si="24"/>
        <v>TOTAL</v>
      </c>
    </row>
    <row r="1599" spans="1:5" outlineLevel="2" x14ac:dyDescent="0.35">
      <c r="A1599" s="11">
        <v>43896</v>
      </c>
      <c r="B1599" t="s">
        <v>726</v>
      </c>
      <c r="C1599" s="5">
        <v>60</v>
      </c>
      <c r="D1599" s="26" t="str">
        <f t="shared" si="24"/>
        <v/>
      </c>
      <c r="E1599" t="s">
        <v>90</v>
      </c>
    </row>
    <row r="1600" spans="1:5" outlineLevel="1" x14ac:dyDescent="0.35">
      <c r="A1600" s="24">
        <f>A1599</f>
        <v>43896</v>
      </c>
      <c r="B1600" s="25" t="str">
        <f>B1599</f>
        <v>JENNIFER MULDER</v>
      </c>
      <c r="C1600" s="26">
        <f>SUBTOTAL(9,C1599:C1599)</f>
        <v>60</v>
      </c>
      <c r="D1600" s="26" t="str">
        <f t="shared" ref="D1600:D1663" si="25">IF(E1600="","TOTAL","")</f>
        <v>TOTAL</v>
      </c>
    </row>
    <row r="1601" spans="1:5" outlineLevel="2" x14ac:dyDescent="0.35">
      <c r="A1601" s="11">
        <v>43896</v>
      </c>
      <c r="B1601" t="s">
        <v>474</v>
      </c>
      <c r="C1601" s="5">
        <v>166.18</v>
      </c>
      <c r="D1601" s="26" t="str">
        <f t="shared" si="25"/>
        <v/>
      </c>
      <c r="E1601" t="s">
        <v>94</v>
      </c>
    </row>
    <row r="1602" spans="1:5" outlineLevel="1" x14ac:dyDescent="0.35">
      <c r="A1602" s="24">
        <f>A1601</f>
        <v>43896</v>
      </c>
      <c r="B1602" s="25" t="str">
        <f>B1601</f>
        <v>JESSE AVILA</v>
      </c>
      <c r="C1602" s="26">
        <f>SUBTOTAL(9,C1601:C1601)</f>
        <v>166.18</v>
      </c>
      <c r="D1602" s="26" t="str">
        <f t="shared" si="25"/>
        <v>TOTAL</v>
      </c>
    </row>
    <row r="1603" spans="1:5" outlineLevel="2" x14ac:dyDescent="0.35">
      <c r="A1603" s="11">
        <v>43896</v>
      </c>
      <c r="B1603" t="s">
        <v>727</v>
      </c>
      <c r="C1603" s="5">
        <v>34.5</v>
      </c>
      <c r="D1603" s="26" t="str">
        <f t="shared" si="25"/>
        <v/>
      </c>
      <c r="E1603" t="s">
        <v>94</v>
      </c>
    </row>
    <row r="1604" spans="1:5" outlineLevel="1" x14ac:dyDescent="0.35">
      <c r="A1604" s="24">
        <f>A1603</f>
        <v>43896</v>
      </c>
      <c r="B1604" s="25" t="str">
        <f>B1603</f>
        <v>JESSICA HUNTOON</v>
      </c>
      <c r="C1604" s="26">
        <f>SUBTOTAL(9,C1603:C1603)</f>
        <v>34.5</v>
      </c>
      <c r="D1604" s="26" t="str">
        <f t="shared" si="25"/>
        <v>TOTAL</v>
      </c>
    </row>
    <row r="1605" spans="1:5" outlineLevel="2" x14ac:dyDescent="0.35">
      <c r="A1605" s="11">
        <v>43896</v>
      </c>
      <c r="B1605" t="s">
        <v>728</v>
      </c>
      <c r="C1605" s="5">
        <v>100.63</v>
      </c>
      <c r="D1605" s="26" t="str">
        <f t="shared" si="25"/>
        <v/>
      </c>
      <c r="E1605" t="s">
        <v>94</v>
      </c>
    </row>
    <row r="1606" spans="1:5" outlineLevel="2" x14ac:dyDescent="0.35">
      <c r="A1606" s="11">
        <v>43896</v>
      </c>
      <c r="B1606" t="s">
        <v>728</v>
      </c>
      <c r="C1606" s="5">
        <v>20</v>
      </c>
      <c r="D1606" s="26" t="str">
        <f t="shared" si="25"/>
        <v/>
      </c>
      <c r="E1606" t="s">
        <v>90</v>
      </c>
    </row>
    <row r="1607" spans="1:5" outlineLevel="1" x14ac:dyDescent="0.35">
      <c r="A1607" s="24">
        <f>A1606</f>
        <v>43896</v>
      </c>
      <c r="B1607" s="25" t="str">
        <f>B1606</f>
        <v>JONATHAN LANGAN</v>
      </c>
      <c r="C1607" s="26">
        <f>SUBTOTAL(9,C1605:C1606)</f>
        <v>120.63</v>
      </c>
      <c r="D1607" s="26" t="str">
        <f t="shared" si="25"/>
        <v>TOTAL</v>
      </c>
    </row>
    <row r="1608" spans="1:5" outlineLevel="2" x14ac:dyDescent="0.35">
      <c r="A1608" s="11">
        <v>43896</v>
      </c>
      <c r="B1608" t="s">
        <v>729</v>
      </c>
      <c r="C1608" s="5">
        <v>44.49</v>
      </c>
      <c r="D1608" s="26" t="str">
        <f t="shared" si="25"/>
        <v/>
      </c>
      <c r="E1608" t="s">
        <v>83</v>
      </c>
    </row>
    <row r="1609" spans="1:5" outlineLevel="1" x14ac:dyDescent="0.35">
      <c r="A1609" s="24">
        <f>A1608</f>
        <v>43896</v>
      </c>
      <c r="B1609" s="25" t="str">
        <f>B1608</f>
        <v>JULI LESTER</v>
      </c>
      <c r="C1609" s="26">
        <f>SUBTOTAL(9,C1608:C1608)</f>
        <v>44.49</v>
      </c>
      <c r="D1609" s="26" t="str">
        <f t="shared" si="25"/>
        <v>TOTAL</v>
      </c>
    </row>
    <row r="1610" spans="1:5" outlineLevel="2" x14ac:dyDescent="0.35">
      <c r="A1610" s="11">
        <v>43896</v>
      </c>
      <c r="B1610" t="s">
        <v>730</v>
      </c>
      <c r="C1610" s="5">
        <v>34.5</v>
      </c>
      <c r="D1610" s="26" t="str">
        <f t="shared" si="25"/>
        <v/>
      </c>
      <c r="E1610" t="s">
        <v>94</v>
      </c>
    </row>
    <row r="1611" spans="1:5" outlineLevel="1" x14ac:dyDescent="0.35">
      <c r="A1611" s="24">
        <f>A1610</f>
        <v>43896</v>
      </c>
      <c r="B1611" s="25" t="str">
        <f>B1610</f>
        <v>KACIE BRIDGES</v>
      </c>
      <c r="C1611" s="26">
        <f>SUBTOTAL(9,C1610:C1610)</f>
        <v>34.5</v>
      </c>
      <c r="D1611" s="26" t="str">
        <f t="shared" si="25"/>
        <v>TOTAL</v>
      </c>
    </row>
    <row r="1612" spans="1:5" outlineLevel="2" x14ac:dyDescent="0.35">
      <c r="A1612" s="11">
        <v>43896</v>
      </c>
      <c r="B1612" t="s">
        <v>731</v>
      </c>
      <c r="C1612" s="5">
        <v>19.55</v>
      </c>
      <c r="D1612" s="26" t="str">
        <f t="shared" si="25"/>
        <v/>
      </c>
      <c r="E1612" t="s">
        <v>94</v>
      </c>
    </row>
    <row r="1613" spans="1:5" outlineLevel="1" x14ac:dyDescent="0.35">
      <c r="A1613" s="24">
        <f>A1612</f>
        <v>43896</v>
      </c>
      <c r="B1613" s="25" t="str">
        <f>B1612</f>
        <v>KAREN COOK</v>
      </c>
      <c r="C1613" s="26">
        <f>SUBTOTAL(9,C1612:C1612)</f>
        <v>19.55</v>
      </c>
      <c r="D1613" s="26" t="str">
        <f t="shared" si="25"/>
        <v>TOTAL</v>
      </c>
    </row>
    <row r="1614" spans="1:5" outlineLevel="2" x14ac:dyDescent="0.35">
      <c r="A1614" s="11">
        <v>43896</v>
      </c>
      <c r="B1614" t="s">
        <v>732</v>
      </c>
      <c r="C1614" s="5">
        <v>164.5</v>
      </c>
      <c r="D1614" s="26" t="str">
        <f t="shared" si="25"/>
        <v/>
      </c>
      <c r="E1614" t="s">
        <v>94</v>
      </c>
    </row>
    <row r="1615" spans="1:5" outlineLevel="1" x14ac:dyDescent="0.35">
      <c r="A1615" s="24">
        <f>A1614</f>
        <v>43896</v>
      </c>
      <c r="B1615" s="25" t="str">
        <f>B1614</f>
        <v>KAREN LINDSEY</v>
      </c>
      <c r="C1615" s="26">
        <f>SUBTOTAL(9,C1614:C1614)</f>
        <v>164.5</v>
      </c>
      <c r="D1615" s="26" t="str">
        <f t="shared" si="25"/>
        <v>TOTAL</v>
      </c>
    </row>
    <row r="1616" spans="1:5" outlineLevel="2" x14ac:dyDescent="0.35">
      <c r="A1616" s="11">
        <v>43896</v>
      </c>
      <c r="B1616" t="s">
        <v>733</v>
      </c>
      <c r="C1616" s="5">
        <v>41.41</v>
      </c>
      <c r="D1616" s="26" t="str">
        <f t="shared" si="25"/>
        <v/>
      </c>
      <c r="E1616" t="s">
        <v>73</v>
      </c>
    </row>
    <row r="1617" spans="1:5" outlineLevel="1" x14ac:dyDescent="0.35">
      <c r="A1617" s="24">
        <f>A1616</f>
        <v>43896</v>
      </c>
      <c r="B1617" s="25" t="str">
        <f>B1616</f>
        <v>KAREN MULLER</v>
      </c>
      <c r="C1617" s="26">
        <f>SUBTOTAL(9,C1616:C1616)</f>
        <v>41.41</v>
      </c>
      <c r="D1617" s="26" t="str">
        <f t="shared" si="25"/>
        <v>TOTAL</v>
      </c>
    </row>
    <row r="1618" spans="1:5" outlineLevel="2" x14ac:dyDescent="0.35">
      <c r="A1618" s="11">
        <v>43896</v>
      </c>
      <c r="B1618" t="s">
        <v>734</v>
      </c>
      <c r="C1618" s="5">
        <v>42.55</v>
      </c>
      <c r="D1618" s="26" t="str">
        <f t="shared" si="25"/>
        <v/>
      </c>
      <c r="E1618" t="s">
        <v>94</v>
      </c>
    </row>
    <row r="1619" spans="1:5" outlineLevel="1" x14ac:dyDescent="0.35">
      <c r="A1619" s="24">
        <f>A1618</f>
        <v>43896</v>
      </c>
      <c r="B1619" s="25" t="str">
        <f>B1618</f>
        <v>KARINA CASTELLANOS CONTRERAS</v>
      </c>
      <c r="C1619" s="26">
        <f>SUBTOTAL(9,C1618:C1618)</f>
        <v>42.55</v>
      </c>
      <c r="D1619" s="26" t="str">
        <f t="shared" si="25"/>
        <v>TOTAL</v>
      </c>
    </row>
    <row r="1620" spans="1:5" outlineLevel="2" x14ac:dyDescent="0.35">
      <c r="A1620" s="11">
        <v>43896</v>
      </c>
      <c r="B1620" t="s">
        <v>164</v>
      </c>
      <c r="C1620" s="5">
        <v>61.99</v>
      </c>
      <c r="D1620" s="26" t="str">
        <f t="shared" si="25"/>
        <v/>
      </c>
      <c r="E1620" t="s">
        <v>94</v>
      </c>
    </row>
    <row r="1621" spans="1:5" outlineLevel="1" x14ac:dyDescent="0.35">
      <c r="A1621" s="24">
        <f>A1620</f>
        <v>43896</v>
      </c>
      <c r="B1621" s="25" t="str">
        <f>B1620</f>
        <v>KATHRYN SHIELDS</v>
      </c>
      <c r="C1621" s="26">
        <f>SUBTOTAL(9,C1620:C1620)</f>
        <v>61.99</v>
      </c>
      <c r="D1621" s="26" t="str">
        <f t="shared" si="25"/>
        <v>TOTAL</v>
      </c>
    </row>
    <row r="1622" spans="1:5" outlineLevel="2" x14ac:dyDescent="0.35">
      <c r="A1622" s="11">
        <v>43896</v>
      </c>
      <c r="B1622" t="s">
        <v>735</v>
      </c>
      <c r="C1622" s="5">
        <v>135.97999999999999</v>
      </c>
      <c r="D1622" s="26" t="str">
        <f t="shared" si="25"/>
        <v/>
      </c>
      <c r="E1622" t="s">
        <v>90</v>
      </c>
    </row>
    <row r="1623" spans="1:5" outlineLevel="1" x14ac:dyDescent="0.35">
      <c r="A1623" s="24">
        <f>A1622</f>
        <v>43896</v>
      </c>
      <c r="B1623" s="25" t="str">
        <f>B1622</f>
        <v>KATHY PHAM</v>
      </c>
      <c r="C1623" s="26">
        <f>SUBTOTAL(9,C1622:C1622)</f>
        <v>135.97999999999999</v>
      </c>
      <c r="D1623" s="26" t="str">
        <f t="shared" si="25"/>
        <v>TOTAL</v>
      </c>
    </row>
    <row r="1624" spans="1:5" outlineLevel="2" x14ac:dyDescent="0.35">
      <c r="A1624" s="11">
        <v>43896</v>
      </c>
      <c r="B1624" t="s">
        <v>736</v>
      </c>
      <c r="C1624" s="5">
        <v>86.94</v>
      </c>
      <c r="D1624" s="26" t="str">
        <f t="shared" si="25"/>
        <v/>
      </c>
      <c r="E1624" t="s">
        <v>94</v>
      </c>
    </row>
    <row r="1625" spans="1:5" outlineLevel="1" x14ac:dyDescent="0.35">
      <c r="A1625" s="24">
        <f>A1624</f>
        <v>43896</v>
      </c>
      <c r="B1625" s="25" t="str">
        <f>B1624</f>
        <v>KAYLYN ELISSA</v>
      </c>
      <c r="C1625" s="26">
        <f>SUBTOTAL(9,C1624:C1624)</f>
        <v>86.94</v>
      </c>
      <c r="D1625" s="26" t="str">
        <f t="shared" si="25"/>
        <v>TOTAL</v>
      </c>
    </row>
    <row r="1626" spans="1:5" outlineLevel="2" x14ac:dyDescent="0.35">
      <c r="A1626" s="11">
        <v>43896</v>
      </c>
      <c r="B1626" t="s">
        <v>737</v>
      </c>
      <c r="C1626" s="5">
        <v>79.58</v>
      </c>
      <c r="D1626" s="26" t="str">
        <f t="shared" si="25"/>
        <v/>
      </c>
      <c r="E1626" t="s">
        <v>73</v>
      </c>
    </row>
    <row r="1627" spans="1:5" outlineLevel="1" x14ac:dyDescent="0.35">
      <c r="A1627" s="24">
        <f>A1626</f>
        <v>43896</v>
      </c>
      <c r="B1627" s="25" t="str">
        <f>B1626</f>
        <v>KELLEY BALDWIN</v>
      </c>
      <c r="C1627" s="26">
        <f>SUBTOTAL(9,C1626:C1626)</f>
        <v>79.58</v>
      </c>
      <c r="D1627" s="26" t="str">
        <f t="shared" si="25"/>
        <v>TOTAL</v>
      </c>
    </row>
    <row r="1628" spans="1:5" outlineLevel="2" x14ac:dyDescent="0.35">
      <c r="A1628" s="11">
        <v>43896</v>
      </c>
      <c r="B1628" t="s">
        <v>738</v>
      </c>
      <c r="C1628" s="5">
        <v>50</v>
      </c>
      <c r="D1628" s="26" t="str">
        <f t="shared" si="25"/>
        <v/>
      </c>
      <c r="E1628" t="s">
        <v>77</v>
      </c>
    </row>
    <row r="1629" spans="1:5" outlineLevel="2" x14ac:dyDescent="0.35">
      <c r="A1629" s="11">
        <v>43896</v>
      </c>
      <c r="B1629" t="s">
        <v>738</v>
      </c>
      <c r="C1629" s="5">
        <v>202.4</v>
      </c>
      <c r="D1629" s="26" t="str">
        <f t="shared" si="25"/>
        <v/>
      </c>
      <c r="E1629" t="s">
        <v>94</v>
      </c>
    </row>
    <row r="1630" spans="1:5" outlineLevel="2" x14ac:dyDescent="0.35">
      <c r="A1630" s="11">
        <v>43896</v>
      </c>
      <c r="B1630" t="s">
        <v>738</v>
      </c>
      <c r="C1630" s="5">
        <v>716.92</v>
      </c>
      <c r="D1630" s="26" t="str">
        <f t="shared" si="25"/>
        <v/>
      </c>
      <c r="E1630" t="s">
        <v>90</v>
      </c>
    </row>
    <row r="1631" spans="1:5" outlineLevel="2" x14ac:dyDescent="0.35">
      <c r="A1631" s="11">
        <v>43896</v>
      </c>
      <c r="B1631" t="s">
        <v>738</v>
      </c>
      <c r="C1631" s="5">
        <v>60</v>
      </c>
      <c r="D1631" s="26" t="str">
        <f t="shared" si="25"/>
        <v/>
      </c>
      <c r="E1631" t="s">
        <v>76</v>
      </c>
    </row>
    <row r="1632" spans="1:5" outlineLevel="1" x14ac:dyDescent="0.35">
      <c r="A1632" s="24">
        <f>A1631</f>
        <v>43896</v>
      </c>
      <c r="B1632" s="25" t="str">
        <f>B1631</f>
        <v>KELLI HOUSTON</v>
      </c>
      <c r="C1632" s="26">
        <f>SUBTOTAL(9,C1628:C1631)</f>
        <v>1029.32</v>
      </c>
      <c r="D1632" s="26" t="str">
        <f t="shared" si="25"/>
        <v>TOTAL</v>
      </c>
    </row>
    <row r="1633" spans="1:5" outlineLevel="2" x14ac:dyDescent="0.35">
      <c r="A1633" s="11">
        <v>43896</v>
      </c>
      <c r="B1633" t="s">
        <v>334</v>
      </c>
      <c r="C1633" s="5">
        <v>30.94</v>
      </c>
      <c r="D1633" s="26" t="str">
        <f t="shared" si="25"/>
        <v/>
      </c>
      <c r="E1633" t="s">
        <v>94</v>
      </c>
    </row>
    <row r="1634" spans="1:5" outlineLevel="2" x14ac:dyDescent="0.35">
      <c r="A1634" s="11">
        <v>43896</v>
      </c>
      <c r="B1634" t="s">
        <v>334</v>
      </c>
      <c r="C1634" s="5">
        <v>206.51</v>
      </c>
      <c r="D1634" s="26" t="str">
        <f t="shared" si="25"/>
        <v/>
      </c>
      <c r="E1634" t="s">
        <v>94</v>
      </c>
    </row>
    <row r="1635" spans="1:5" outlineLevel="1" x14ac:dyDescent="0.35">
      <c r="A1635" s="24">
        <f>A1634</f>
        <v>43896</v>
      </c>
      <c r="B1635" s="25" t="str">
        <f>B1634</f>
        <v>KELLY HILL</v>
      </c>
      <c r="C1635" s="26">
        <f>SUBTOTAL(9,C1633:C1634)</f>
        <v>237.45</v>
      </c>
      <c r="D1635" s="26" t="str">
        <f t="shared" si="25"/>
        <v>TOTAL</v>
      </c>
    </row>
    <row r="1636" spans="1:5" outlineLevel="2" x14ac:dyDescent="0.35">
      <c r="A1636" s="11">
        <v>43896</v>
      </c>
      <c r="B1636" t="s">
        <v>322</v>
      </c>
      <c r="C1636" s="5">
        <v>104.66</v>
      </c>
      <c r="D1636" s="26" t="str">
        <f t="shared" si="25"/>
        <v/>
      </c>
      <c r="E1636" t="s">
        <v>94</v>
      </c>
    </row>
    <row r="1637" spans="1:5" outlineLevel="1" x14ac:dyDescent="0.35">
      <c r="A1637" s="24">
        <f>A1636</f>
        <v>43896</v>
      </c>
      <c r="B1637" s="25" t="str">
        <f>B1636</f>
        <v>KELLY KANSAS</v>
      </c>
      <c r="C1637" s="26">
        <f>SUBTOTAL(9,C1636:C1636)</f>
        <v>104.66</v>
      </c>
      <c r="D1637" s="26" t="str">
        <f t="shared" si="25"/>
        <v>TOTAL</v>
      </c>
    </row>
    <row r="1638" spans="1:5" outlineLevel="2" x14ac:dyDescent="0.35">
      <c r="A1638" s="11">
        <v>43896</v>
      </c>
      <c r="B1638" t="s">
        <v>329</v>
      </c>
      <c r="C1638" s="5">
        <v>66.7</v>
      </c>
      <c r="D1638" s="26" t="str">
        <f t="shared" si="25"/>
        <v/>
      </c>
      <c r="E1638" t="s">
        <v>94</v>
      </c>
    </row>
    <row r="1639" spans="1:5" outlineLevel="1" x14ac:dyDescent="0.35">
      <c r="A1639" s="24">
        <f>A1638</f>
        <v>43896</v>
      </c>
      <c r="B1639" s="25" t="str">
        <f>B1638</f>
        <v>KENDRA CHRISTY</v>
      </c>
      <c r="C1639" s="26">
        <f>SUBTOTAL(9,C1638:C1638)</f>
        <v>66.7</v>
      </c>
      <c r="D1639" s="26" t="str">
        <f t="shared" si="25"/>
        <v>TOTAL</v>
      </c>
    </row>
    <row r="1640" spans="1:5" outlineLevel="2" x14ac:dyDescent="0.35">
      <c r="A1640" s="11">
        <v>43896</v>
      </c>
      <c r="B1640" t="s">
        <v>539</v>
      </c>
      <c r="C1640" s="5">
        <v>176</v>
      </c>
      <c r="D1640" s="26" t="str">
        <f t="shared" si="25"/>
        <v/>
      </c>
      <c r="E1640" t="s">
        <v>92</v>
      </c>
    </row>
    <row r="1641" spans="1:5" outlineLevel="1" x14ac:dyDescent="0.35">
      <c r="A1641" s="24">
        <f>A1640</f>
        <v>43896</v>
      </c>
      <c r="B1641" s="25" t="str">
        <f>B1640</f>
        <v>KHRISTOPHER TURNER</v>
      </c>
      <c r="C1641" s="26">
        <f>SUBTOTAL(9,C1640:C1640)</f>
        <v>176</v>
      </c>
      <c r="D1641" s="26" t="str">
        <f t="shared" si="25"/>
        <v>TOTAL</v>
      </c>
    </row>
    <row r="1642" spans="1:5" outlineLevel="2" x14ac:dyDescent="0.35">
      <c r="A1642" s="11">
        <v>43896</v>
      </c>
      <c r="B1642" t="s">
        <v>539</v>
      </c>
      <c r="C1642" s="5">
        <v>176</v>
      </c>
      <c r="D1642" s="26" t="str">
        <f t="shared" si="25"/>
        <v/>
      </c>
      <c r="E1642" t="s">
        <v>92</v>
      </c>
    </row>
    <row r="1643" spans="1:5" outlineLevel="1" x14ac:dyDescent="0.35">
      <c r="A1643" s="24">
        <f>A1642</f>
        <v>43896</v>
      </c>
      <c r="B1643" s="25" t="str">
        <f>B1642</f>
        <v>KHRISTOPHER TURNER</v>
      </c>
      <c r="C1643" s="26">
        <f>SUBTOTAL(9,C1642:C1642)</f>
        <v>176</v>
      </c>
      <c r="D1643" s="26" t="str">
        <f t="shared" si="25"/>
        <v>TOTAL</v>
      </c>
    </row>
    <row r="1644" spans="1:5" outlineLevel="2" x14ac:dyDescent="0.35">
      <c r="A1644" s="11">
        <v>43896</v>
      </c>
      <c r="B1644" t="s">
        <v>539</v>
      </c>
      <c r="C1644" s="5">
        <v>1539</v>
      </c>
      <c r="D1644" s="26" t="str">
        <f t="shared" si="25"/>
        <v/>
      </c>
      <c r="E1644" t="s">
        <v>92</v>
      </c>
    </row>
    <row r="1645" spans="1:5" outlineLevel="1" x14ac:dyDescent="0.35">
      <c r="A1645" s="24">
        <f>A1644</f>
        <v>43896</v>
      </c>
      <c r="B1645" s="25" t="str">
        <f>B1644</f>
        <v>KHRISTOPHER TURNER</v>
      </c>
      <c r="C1645" s="26">
        <f>SUBTOTAL(9,C1644:C1644)</f>
        <v>1539</v>
      </c>
      <c r="D1645" s="26" t="str">
        <f t="shared" si="25"/>
        <v>TOTAL</v>
      </c>
    </row>
    <row r="1646" spans="1:5" outlineLevel="2" x14ac:dyDescent="0.35">
      <c r="A1646" s="11">
        <v>43896</v>
      </c>
      <c r="B1646" t="s">
        <v>739</v>
      </c>
      <c r="C1646" s="5">
        <v>219.96</v>
      </c>
      <c r="D1646" s="26" t="str">
        <f t="shared" si="25"/>
        <v/>
      </c>
      <c r="E1646" t="s">
        <v>90</v>
      </c>
    </row>
    <row r="1647" spans="1:5" outlineLevel="1" x14ac:dyDescent="0.35">
      <c r="A1647" s="24">
        <f>A1646</f>
        <v>43896</v>
      </c>
      <c r="B1647" s="25" t="str">
        <f>B1646</f>
        <v>KIMBERLY STACKS</v>
      </c>
      <c r="C1647" s="26">
        <f>SUBTOTAL(9,C1646:C1646)</f>
        <v>219.96</v>
      </c>
      <c r="D1647" s="26" t="str">
        <f t="shared" si="25"/>
        <v>TOTAL</v>
      </c>
    </row>
    <row r="1648" spans="1:5" outlineLevel="2" x14ac:dyDescent="0.35">
      <c r="A1648" s="11">
        <v>43896</v>
      </c>
      <c r="B1648" t="s">
        <v>740</v>
      </c>
      <c r="C1648" s="5">
        <v>109.61</v>
      </c>
      <c r="D1648" s="26" t="str">
        <f t="shared" si="25"/>
        <v/>
      </c>
      <c r="E1648" t="s">
        <v>90</v>
      </c>
    </row>
    <row r="1649" spans="1:5" outlineLevel="1" x14ac:dyDescent="0.35">
      <c r="A1649" s="24">
        <f>A1648</f>
        <v>43896</v>
      </c>
      <c r="B1649" s="25" t="str">
        <f>B1648</f>
        <v>KIMBERLY WARWICK</v>
      </c>
      <c r="C1649" s="26">
        <f>SUBTOTAL(9,C1648:C1648)</f>
        <v>109.61</v>
      </c>
      <c r="D1649" s="26" t="str">
        <f t="shared" si="25"/>
        <v>TOTAL</v>
      </c>
    </row>
    <row r="1650" spans="1:5" outlineLevel="2" x14ac:dyDescent="0.35">
      <c r="A1650" s="11">
        <v>43896</v>
      </c>
      <c r="B1650" t="s">
        <v>741</v>
      </c>
      <c r="C1650" s="5">
        <v>31.82</v>
      </c>
      <c r="D1650" s="26" t="str">
        <f t="shared" si="25"/>
        <v/>
      </c>
      <c r="E1650" t="s">
        <v>73</v>
      </c>
    </row>
    <row r="1651" spans="1:5" outlineLevel="1" x14ac:dyDescent="0.35">
      <c r="A1651" s="24">
        <f>A1650</f>
        <v>43896</v>
      </c>
      <c r="B1651" s="25" t="str">
        <f>B1650</f>
        <v>KODY PISNEY</v>
      </c>
      <c r="C1651" s="26">
        <f>SUBTOTAL(9,C1650:C1650)</f>
        <v>31.82</v>
      </c>
      <c r="D1651" s="26" t="str">
        <f t="shared" si="25"/>
        <v>TOTAL</v>
      </c>
    </row>
    <row r="1652" spans="1:5" outlineLevel="2" x14ac:dyDescent="0.35">
      <c r="A1652" s="11">
        <v>43896</v>
      </c>
      <c r="B1652" t="s">
        <v>456</v>
      </c>
      <c r="C1652" s="5">
        <v>169.94</v>
      </c>
      <c r="D1652" s="26" t="str">
        <f t="shared" si="25"/>
        <v/>
      </c>
      <c r="E1652" t="s">
        <v>94</v>
      </c>
    </row>
    <row r="1653" spans="1:5" outlineLevel="1" x14ac:dyDescent="0.35">
      <c r="A1653" s="24">
        <f>A1652</f>
        <v>43896</v>
      </c>
      <c r="B1653" s="25" t="str">
        <f>B1652</f>
        <v>KRISTI BOURQUE</v>
      </c>
      <c r="C1653" s="26">
        <f>SUBTOTAL(9,C1652:C1652)</f>
        <v>169.94</v>
      </c>
      <c r="D1653" s="26" t="str">
        <f t="shared" si="25"/>
        <v>TOTAL</v>
      </c>
    </row>
    <row r="1654" spans="1:5" outlineLevel="2" x14ac:dyDescent="0.35">
      <c r="A1654" s="11">
        <v>43896</v>
      </c>
      <c r="B1654" t="s">
        <v>453</v>
      </c>
      <c r="C1654" s="5">
        <v>157.55000000000001</v>
      </c>
      <c r="D1654" s="26" t="str">
        <f t="shared" si="25"/>
        <v/>
      </c>
      <c r="E1654" t="s">
        <v>94</v>
      </c>
    </row>
    <row r="1655" spans="1:5" outlineLevel="2" x14ac:dyDescent="0.35">
      <c r="A1655" s="11">
        <v>43896</v>
      </c>
      <c r="B1655" t="s">
        <v>453</v>
      </c>
      <c r="C1655" s="5">
        <v>201.3</v>
      </c>
      <c r="D1655" s="26" t="str">
        <f t="shared" si="25"/>
        <v/>
      </c>
      <c r="E1655" t="s">
        <v>90</v>
      </c>
    </row>
    <row r="1656" spans="1:5" outlineLevel="1" x14ac:dyDescent="0.35">
      <c r="A1656" s="24">
        <f>A1655</f>
        <v>43896</v>
      </c>
      <c r="B1656" s="25" t="str">
        <f>B1655</f>
        <v>KRISTIE MOORE</v>
      </c>
      <c r="C1656" s="26">
        <f>SUBTOTAL(9,C1654:C1655)</f>
        <v>358.85</v>
      </c>
      <c r="D1656" s="26" t="str">
        <f t="shared" si="25"/>
        <v>TOTAL</v>
      </c>
    </row>
    <row r="1657" spans="1:5" outlineLevel="2" x14ac:dyDescent="0.35">
      <c r="A1657" s="11">
        <v>43896</v>
      </c>
      <c r="B1657" t="s">
        <v>742</v>
      </c>
      <c r="C1657" s="5">
        <v>81.72</v>
      </c>
      <c r="D1657" s="26" t="str">
        <f t="shared" si="25"/>
        <v/>
      </c>
      <c r="E1657" t="s">
        <v>90</v>
      </c>
    </row>
    <row r="1658" spans="1:5" outlineLevel="1" x14ac:dyDescent="0.35">
      <c r="A1658" s="24">
        <f>A1657</f>
        <v>43896</v>
      </c>
      <c r="B1658" s="25" t="str">
        <f>B1657</f>
        <v>KRISTIE VALDEZ</v>
      </c>
      <c r="C1658" s="26">
        <f>SUBTOTAL(9,C1657:C1657)</f>
        <v>81.72</v>
      </c>
      <c r="D1658" s="26" t="str">
        <f t="shared" si="25"/>
        <v>TOTAL</v>
      </c>
    </row>
    <row r="1659" spans="1:5" outlineLevel="2" x14ac:dyDescent="0.35">
      <c r="A1659" s="11">
        <v>43896</v>
      </c>
      <c r="B1659" t="s">
        <v>743</v>
      </c>
      <c r="C1659" s="5">
        <v>160.91999999999999</v>
      </c>
      <c r="D1659" s="26" t="str">
        <f t="shared" si="25"/>
        <v/>
      </c>
      <c r="E1659" t="s">
        <v>94</v>
      </c>
    </row>
    <row r="1660" spans="1:5" outlineLevel="1" x14ac:dyDescent="0.35">
      <c r="A1660" s="24">
        <f>A1659</f>
        <v>43896</v>
      </c>
      <c r="B1660" s="25" t="str">
        <f>B1659</f>
        <v>KRISTIN FILKINS</v>
      </c>
      <c r="C1660" s="26">
        <f>SUBTOTAL(9,C1659:C1659)</f>
        <v>160.91999999999999</v>
      </c>
      <c r="D1660" s="26" t="str">
        <f t="shared" si="25"/>
        <v>TOTAL</v>
      </c>
    </row>
    <row r="1661" spans="1:5" outlineLevel="2" x14ac:dyDescent="0.35">
      <c r="A1661" s="11">
        <v>43896</v>
      </c>
      <c r="B1661" t="s">
        <v>744</v>
      </c>
      <c r="C1661" s="5">
        <v>393.79</v>
      </c>
      <c r="D1661" s="26" t="str">
        <f t="shared" si="25"/>
        <v/>
      </c>
      <c r="E1661" t="s">
        <v>90</v>
      </c>
    </row>
    <row r="1662" spans="1:5" outlineLevel="1" x14ac:dyDescent="0.35">
      <c r="A1662" s="24">
        <f>A1661</f>
        <v>43896</v>
      </c>
      <c r="B1662" s="25" t="str">
        <f>B1661</f>
        <v>LAYLA RATLIFF</v>
      </c>
      <c r="C1662" s="26">
        <f>SUBTOTAL(9,C1661:C1661)</f>
        <v>393.79</v>
      </c>
      <c r="D1662" s="26" t="str">
        <f t="shared" si="25"/>
        <v>TOTAL</v>
      </c>
    </row>
    <row r="1663" spans="1:5" outlineLevel="2" x14ac:dyDescent="0.35">
      <c r="A1663" s="11">
        <v>43896</v>
      </c>
      <c r="B1663" t="s">
        <v>395</v>
      </c>
      <c r="C1663" s="5">
        <v>117.84</v>
      </c>
      <c r="D1663" s="26" t="str">
        <f t="shared" si="25"/>
        <v/>
      </c>
      <c r="E1663" t="s">
        <v>94</v>
      </c>
    </row>
    <row r="1664" spans="1:5" outlineLevel="1" x14ac:dyDescent="0.35">
      <c r="A1664" s="24">
        <f>A1663</f>
        <v>43896</v>
      </c>
      <c r="B1664" s="25" t="str">
        <f>B1663</f>
        <v>LINDA BOSTIAN</v>
      </c>
      <c r="C1664" s="26">
        <f>SUBTOTAL(9,C1663:C1663)</f>
        <v>117.84</v>
      </c>
      <c r="D1664" s="26" t="str">
        <f t="shared" ref="D1664:D1727" si="26">IF(E1664="","TOTAL","")</f>
        <v>TOTAL</v>
      </c>
    </row>
    <row r="1665" spans="1:5" outlineLevel="2" x14ac:dyDescent="0.35">
      <c r="A1665" s="11">
        <v>43896</v>
      </c>
      <c r="B1665" t="s">
        <v>745</v>
      </c>
      <c r="C1665" s="5">
        <v>58.65</v>
      </c>
      <c r="D1665" s="26" t="str">
        <f t="shared" si="26"/>
        <v/>
      </c>
      <c r="E1665" t="s">
        <v>94</v>
      </c>
    </row>
    <row r="1666" spans="1:5" outlineLevel="1" x14ac:dyDescent="0.35">
      <c r="A1666" s="24">
        <f>A1665</f>
        <v>43896</v>
      </c>
      <c r="B1666" s="25" t="str">
        <f>B1665</f>
        <v>LINDA CARTER</v>
      </c>
      <c r="C1666" s="26">
        <f>SUBTOTAL(9,C1665:C1665)</f>
        <v>58.65</v>
      </c>
      <c r="D1666" s="26" t="str">
        <f t="shared" si="26"/>
        <v>TOTAL</v>
      </c>
    </row>
    <row r="1667" spans="1:5" outlineLevel="2" x14ac:dyDescent="0.35">
      <c r="A1667" s="11">
        <v>43896</v>
      </c>
      <c r="B1667" t="s">
        <v>317</v>
      </c>
      <c r="C1667" s="5">
        <v>64.400000000000006</v>
      </c>
      <c r="D1667" s="26" t="str">
        <f t="shared" si="26"/>
        <v/>
      </c>
      <c r="E1667" t="s">
        <v>94</v>
      </c>
    </row>
    <row r="1668" spans="1:5" outlineLevel="1" x14ac:dyDescent="0.35">
      <c r="A1668" s="24">
        <f>A1667</f>
        <v>43896</v>
      </c>
      <c r="B1668" s="25" t="str">
        <f>B1667</f>
        <v>LINDA CRAIG</v>
      </c>
      <c r="C1668" s="26">
        <f>SUBTOTAL(9,C1667:C1667)</f>
        <v>64.400000000000006</v>
      </c>
      <c r="D1668" s="26" t="str">
        <f t="shared" si="26"/>
        <v>TOTAL</v>
      </c>
    </row>
    <row r="1669" spans="1:5" outlineLevel="2" x14ac:dyDescent="0.35">
      <c r="A1669" s="11">
        <v>43896</v>
      </c>
      <c r="B1669" t="s">
        <v>746</v>
      </c>
      <c r="C1669" s="5">
        <v>255</v>
      </c>
      <c r="D1669" s="26" t="str">
        <f t="shared" si="26"/>
        <v/>
      </c>
      <c r="E1669" t="s">
        <v>90</v>
      </c>
    </row>
    <row r="1670" spans="1:5" outlineLevel="1" x14ac:dyDescent="0.35">
      <c r="A1670" s="24">
        <f>A1669</f>
        <v>43896</v>
      </c>
      <c r="B1670" s="25" t="str">
        <f>B1669</f>
        <v>LINDA PADRON-BEECH</v>
      </c>
      <c r="C1670" s="26">
        <f>SUBTOTAL(9,C1669:C1669)</f>
        <v>255</v>
      </c>
      <c r="D1670" s="26" t="str">
        <f t="shared" si="26"/>
        <v>TOTAL</v>
      </c>
    </row>
    <row r="1671" spans="1:5" outlineLevel="2" x14ac:dyDescent="0.35">
      <c r="A1671" s="11">
        <v>43896</v>
      </c>
      <c r="B1671" t="s">
        <v>747</v>
      </c>
      <c r="C1671" s="5">
        <v>88.62</v>
      </c>
      <c r="D1671" s="26" t="str">
        <f t="shared" si="26"/>
        <v/>
      </c>
      <c r="E1671" t="s">
        <v>94</v>
      </c>
    </row>
    <row r="1672" spans="1:5" outlineLevel="1" x14ac:dyDescent="0.35">
      <c r="A1672" s="24">
        <f>A1671</f>
        <v>43896</v>
      </c>
      <c r="B1672" s="25" t="str">
        <f>B1671</f>
        <v>LISA BASSINGER</v>
      </c>
      <c r="C1672" s="26">
        <f>SUBTOTAL(9,C1671:C1671)</f>
        <v>88.62</v>
      </c>
      <c r="D1672" s="26" t="str">
        <f t="shared" si="26"/>
        <v>TOTAL</v>
      </c>
    </row>
    <row r="1673" spans="1:5" outlineLevel="2" x14ac:dyDescent="0.35">
      <c r="A1673" s="11">
        <v>43896</v>
      </c>
      <c r="B1673" t="s">
        <v>748</v>
      </c>
      <c r="C1673" s="5">
        <v>12.65</v>
      </c>
      <c r="D1673" s="26" t="str">
        <f t="shared" si="26"/>
        <v/>
      </c>
      <c r="E1673" t="s">
        <v>94</v>
      </c>
    </row>
    <row r="1674" spans="1:5" outlineLevel="1" x14ac:dyDescent="0.35">
      <c r="A1674" s="24">
        <f>A1673</f>
        <v>43896</v>
      </c>
      <c r="B1674" s="25" t="str">
        <f>B1673</f>
        <v>LYNNETTE CLARK-CHURCHWELL</v>
      </c>
      <c r="C1674" s="26">
        <f>SUBTOTAL(9,C1673:C1673)</f>
        <v>12.65</v>
      </c>
      <c r="D1674" s="26" t="str">
        <f t="shared" si="26"/>
        <v>TOTAL</v>
      </c>
    </row>
    <row r="1675" spans="1:5" outlineLevel="2" x14ac:dyDescent="0.35">
      <c r="A1675" s="11">
        <v>43896</v>
      </c>
      <c r="B1675" t="s">
        <v>170</v>
      </c>
      <c r="C1675" s="5">
        <v>235.75</v>
      </c>
      <c r="D1675" s="26" t="str">
        <f t="shared" si="26"/>
        <v/>
      </c>
      <c r="E1675" t="s">
        <v>94</v>
      </c>
    </row>
    <row r="1676" spans="1:5" outlineLevel="1" x14ac:dyDescent="0.35">
      <c r="A1676" s="24">
        <f>A1675</f>
        <v>43896</v>
      </c>
      <c r="B1676" s="25" t="str">
        <f>B1675</f>
        <v>MANUEL VERA</v>
      </c>
      <c r="C1676" s="26">
        <f>SUBTOTAL(9,C1675:C1675)</f>
        <v>235.75</v>
      </c>
      <c r="D1676" s="26" t="str">
        <f t="shared" si="26"/>
        <v>TOTAL</v>
      </c>
    </row>
    <row r="1677" spans="1:5" outlineLevel="2" x14ac:dyDescent="0.35">
      <c r="A1677" s="11">
        <v>43896</v>
      </c>
      <c r="B1677" t="s">
        <v>749</v>
      </c>
      <c r="C1677" s="5">
        <v>55.22</v>
      </c>
      <c r="D1677" s="26" t="str">
        <f t="shared" si="26"/>
        <v/>
      </c>
      <c r="E1677" t="s">
        <v>90</v>
      </c>
    </row>
    <row r="1678" spans="1:5" outlineLevel="1" x14ac:dyDescent="0.35">
      <c r="A1678" s="24">
        <f>A1677</f>
        <v>43896</v>
      </c>
      <c r="B1678" s="25" t="str">
        <f>B1677</f>
        <v>MARGIE BLOUNT</v>
      </c>
      <c r="C1678" s="26">
        <f>SUBTOTAL(9,C1677:C1677)</f>
        <v>55.22</v>
      </c>
      <c r="D1678" s="26" t="str">
        <f t="shared" si="26"/>
        <v>TOTAL</v>
      </c>
    </row>
    <row r="1679" spans="1:5" outlineLevel="2" x14ac:dyDescent="0.35">
      <c r="A1679" s="11">
        <v>43896</v>
      </c>
      <c r="B1679" t="s">
        <v>428</v>
      </c>
      <c r="C1679" s="5">
        <v>29.9</v>
      </c>
      <c r="D1679" s="26" t="str">
        <f t="shared" si="26"/>
        <v/>
      </c>
      <c r="E1679" t="s">
        <v>94</v>
      </c>
    </row>
    <row r="1680" spans="1:5" outlineLevel="1" x14ac:dyDescent="0.35">
      <c r="A1680" s="24">
        <f>A1679</f>
        <v>43896</v>
      </c>
      <c r="B1680" s="25" t="str">
        <f>B1679</f>
        <v>MARIA MCCORMICK</v>
      </c>
      <c r="C1680" s="26">
        <f>SUBTOTAL(9,C1679:C1679)</f>
        <v>29.9</v>
      </c>
      <c r="D1680" s="26" t="str">
        <f t="shared" si="26"/>
        <v>TOTAL</v>
      </c>
    </row>
    <row r="1681" spans="1:5" outlineLevel="2" x14ac:dyDescent="0.35">
      <c r="A1681" s="11">
        <v>43896</v>
      </c>
      <c r="B1681" t="s">
        <v>225</v>
      </c>
      <c r="C1681" s="5">
        <v>189.88</v>
      </c>
      <c r="D1681" s="26" t="str">
        <f t="shared" si="26"/>
        <v/>
      </c>
      <c r="E1681" t="s">
        <v>94</v>
      </c>
    </row>
    <row r="1682" spans="1:5" outlineLevel="1" x14ac:dyDescent="0.35">
      <c r="A1682" s="24">
        <f>A1681</f>
        <v>43896</v>
      </c>
      <c r="B1682" s="25" t="str">
        <f>B1681</f>
        <v>MARISA PUERTA</v>
      </c>
      <c r="C1682" s="26">
        <f>SUBTOTAL(9,C1681:C1681)</f>
        <v>189.88</v>
      </c>
      <c r="D1682" s="26" t="str">
        <f t="shared" si="26"/>
        <v>TOTAL</v>
      </c>
    </row>
    <row r="1683" spans="1:5" outlineLevel="2" x14ac:dyDescent="0.35">
      <c r="A1683" s="11">
        <v>43896</v>
      </c>
      <c r="B1683" t="s">
        <v>750</v>
      </c>
      <c r="C1683" s="5">
        <v>60</v>
      </c>
      <c r="D1683" s="26" t="str">
        <f t="shared" si="26"/>
        <v/>
      </c>
      <c r="E1683" t="s">
        <v>76</v>
      </c>
    </row>
    <row r="1684" spans="1:5" outlineLevel="2" x14ac:dyDescent="0.35">
      <c r="A1684" s="11">
        <v>43896</v>
      </c>
      <c r="B1684" t="s">
        <v>750</v>
      </c>
      <c r="C1684" s="5">
        <v>144.65</v>
      </c>
      <c r="D1684" s="26" t="str">
        <f t="shared" si="26"/>
        <v/>
      </c>
      <c r="E1684" t="s">
        <v>90</v>
      </c>
    </row>
    <row r="1685" spans="1:5" outlineLevel="1" x14ac:dyDescent="0.35">
      <c r="A1685" s="24">
        <f>A1684</f>
        <v>43896</v>
      </c>
      <c r="B1685" s="25" t="str">
        <f>B1684</f>
        <v>MARISSA GARCIA</v>
      </c>
      <c r="C1685" s="26">
        <f>SUBTOTAL(9,C1683:C1684)</f>
        <v>204.65</v>
      </c>
      <c r="D1685" s="26" t="str">
        <f t="shared" si="26"/>
        <v>TOTAL</v>
      </c>
    </row>
    <row r="1686" spans="1:5" outlineLevel="2" x14ac:dyDescent="0.35">
      <c r="A1686" s="11">
        <v>43896</v>
      </c>
      <c r="B1686" t="s">
        <v>751</v>
      </c>
      <c r="C1686" s="5">
        <v>18.98</v>
      </c>
      <c r="D1686" s="26" t="str">
        <f t="shared" si="26"/>
        <v/>
      </c>
      <c r="E1686" t="s">
        <v>94</v>
      </c>
    </row>
    <row r="1687" spans="1:5" outlineLevel="1" x14ac:dyDescent="0.35">
      <c r="A1687" s="24">
        <f>A1686</f>
        <v>43896</v>
      </c>
      <c r="B1687" s="25" t="str">
        <f>B1686</f>
        <v>MARLA CLARKSON</v>
      </c>
      <c r="C1687" s="26">
        <f>SUBTOTAL(9,C1686:C1686)</f>
        <v>18.98</v>
      </c>
      <c r="D1687" s="26" t="str">
        <f t="shared" si="26"/>
        <v>TOTAL</v>
      </c>
    </row>
    <row r="1688" spans="1:5" outlineLevel="2" x14ac:dyDescent="0.35">
      <c r="A1688" s="11">
        <v>43896</v>
      </c>
      <c r="B1688" t="s">
        <v>752</v>
      </c>
      <c r="C1688" s="5">
        <v>33.5</v>
      </c>
      <c r="D1688" s="26" t="str">
        <f t="shared" si="26"/>
        <v/>
      </c>
      <c r="E1688" t="s">
        <v>90</v>
      </c>
    </row>
    <row r="1689" spans="1:5" outlineLevel="1" x14ac:dyDescent="0.35">
      <c r="A1689" s="24">
        <f>A1688</f>
        <v>43896</v>
      </c>
      <c r="B1689" s="25" t="str">
        <f>B1688</f>
        <v>MARSHA ALEXANDER-BROWN</v>
      </c>
      <c r="C1689" s="26">
        <f>SUBTOTAL(9,C1688:C1688)</f>
        <v>33.5</v>
      </c>
      <c r="D1689" s="26" t="str">
        <f t="shared" si="26"/>
        <v>TOTAL</v>
      </c>
    </row>
    <row r="1690" spans="1:5" outlineLevel="2" x14ac:dyDescent="0.35">
      <c r="A1690" s="11">
        <v>43896</v>
      </c>
      <c r="B1690" t="s">
        <v>753</v>
      </c>
      <c r="C1690" s="5">
        <v>56.76</v>
      </c>
      <c r="D1690" s="26" t="str">
        <f t="shared" si="26"/>
        <v/>
      </c>
      <c r="E1690" t="s">
        <v>90</v>
      </c>
    </row>
    <row r="1691" spans="1:5" outlineLevel="1" x14ac:dyDescent="0.35">
      <c r="A1691" s="24">
        <f>A1690</f>
        <v>43896</v>
      </c>
      <c r="B1691" s="25" t="str">
        <f>B1690</f>
        <v>MARY CLARK</v>
      </c>
      <c r="C1691" s="26">
        <f>SUBTOTAL(9,C1690:C1690)</f>
        <v>56.76</v>
      </c>
      <c r="D1691" s="26" t="str">
        <f t="shared" si="26"/>
        <v>TOTAL</v>
      </c>
    </row>
    <row r="1692" spans="1:5" outlineLevel="2" x14ac:dyDescent="0.35">
      <c r="A1692" s="11">
        <v>43896</v>
      </c>
      <c r="B1692" t="s">
        <v>389</v>
      </c>
      <c r="C1692" s="5">
        <v>378.95</v>
      </c>
      <c r="D1692" s="26" t="str">
        <f t="shared" si="26"/>
        <v/>
      </c>
      <c r="E1692" t="s">
        <v>94</v>
      </c>
    </row>
    <row r="1693" spans="1:5" outlineLevel="1" x14ac:dyDescent="0.35">
      <c r="A1693" s="24">
        <f>A1692</f>
        <v>43896</v>
      </c>
      <c r="B1693" s="25" t="str">
        <f>B1692</f>
        <v>MELINDA UTLEY</v>
      </c>
      <c r="C1693" s="26">
        <f>SUBTOTAL(9,C1692:C1692)</f>
        <v>378.95</v>
      </c>
      <c r="D1693" s="26" t="str">
        <f t="shared" si="26"/>
        <v>TOTAL</v>
      </c>
    </row>
    <row r="1694" spans="1:5" outlineLevel="2" x14ac:dyDescent="0.35">
      <c r="A1694" s="11">
        <v>43896</v>
      </c>
      <c r="B1694" t="s">
        <v>151</v>
      </c>
      <c r="C1694" s="5">
        <v>65.55</v>
      </c>
      <c r="D1694" s="26" t="str">
        <f t="shared" si="26"/>
        <v/>
      </c>
      <c r="E1694" t="s">
        <v>94</v>
      </c>
    </row>
    <row r="1695" spans="1:5" outlineLevel="1" x14ac:dyDescent="0.35">
      <c r="A1695" s="24">
        <f>A1694</f>
        <v>43896</v>
      </c>
      <c r="B1695" s="25" t="str">
        <f>B1694</f>
        <v>MELISSA CLARK</v>
      </c>
      <c r="C1695" s="26">
        <f>SUBTOTAL(9,C1694:C1694)</f>
        <v>65.55</v>
      </c>
      <c r="D1695" s="26" t="str">
        <f t="shared" si="26"/>
        <v>TOTAL</v>
      </c>
    </row>
    <row r="1696" spans="1:5" outlineLevel="2" x14ac:dyDescent="0.35">
      <c r="A1696" s="11">
        <v>43896</v>
      </c>
      <c r="B1696" t="s">
        <v>754</v>
      </c>
      <c r="C1696" s="5">
        <v>305.89999999999998</v>
      </c>
      <c r="D1696" s="26" t="str">
        <f t="shared" si="26"/>
        <v/>
      </c>
      <c r="E1696" t="s">
        <v>94</v>
      </c>
    </row>
    <row r="1697" spans="1:5" outlineLevel="1" x14ac:dyDescent="0.35">
      <c r="A1697" s="24">
        <f>A1696</f>
        <v>43896</v>
      </c>
      <c r="B1697" s="25" t="str">
        <f>B1696</f>
        <v>MICHAEL MOTA</v>
      </c>
      <c r="C1697" s="26">
        <f>SUBTOTAL(9,C1696:C1696)</f>
        <v>305.89999999999998</v>
      </c>
      <c r="D1697" s="26" t="str">
        <f t="shared" si="26"/>
        <v>TOTAL</v>
      </c>
    </row>
    <row r="1698" spans="1:5" outlineLevel="2" x14ac:dyDescent="0.35">
      <c r="A1698" s="11">
        <v>43896</v>
      </c>
      <c r="B1698" t="s">
        <v>511</v>
      </c>
      <c r="C1698" s="5">
        <v>192.05</v>
      </c>
      <c r="D1698" s="26" t="str">
        <f t="shared" si="26"/>
        <v/>
      </c>
      <c r="E1698" t="s">
        <v>94</v>
      </c>
    </row>
    <row r="1699" spans="1:5" outlineLevel="2" x14ac:dyDescent="0.35">
      <c r="A1699" s="11">
        <v>43896</v>
      </c>
      <c r="B1699" t="s">
        <v>511</v>
      </c>
      <c r="C1699" s="5">
        <v>675.65</v>
      </c>
      <c r="D1699" s="26" t="str">
        <f t="shared" si="26"/>
        <v/>
      </c>
      <c r="E1699" t="s">
        <v>90</v>
      </c>
    </row>
    <row r="1700" spans="1:5" outlineLevel="2" x14ac:dyDescent="0.35">
      <c r="A1700" s="11">
        <v>43896</v>
      </c>
      <c r="B1700" t="s">
        <v>511</v>
      </c>
      <c r="C1700" s="5">
        <v>60</v>
      </c>
      <c r="D1700" s="26" t="str">
        <f t="shared" si="26"/>
        <v/>
      </c>
      <c r="E1700" t="s">
        <v>76</v>
      </c>
    </row>
    <row r="1701" spans="1:5" outlineLevel="1" x14ac:dyDescent="0.35">
      <c r="A1701" s="24">
        <f>A1700</f>
        <v>43896</v>
      </c>
      <c r="B1701" s="25" t="str">
        <f>B1700</f>
        <v>MICHAEL OUELLETTE</v>
      </c>
      <c r="C1701" s="26">
        <f>SUBTOTAL(9,C1698:C1700)</f>
        <v>927.7</v>
      </c>
      <c r="D1701" s="26" t="str">
        <f t="shared" si="26"/>
        <v>TOTAL</v>
      </c>
    </row>
    <row r="1702" spans="1:5" outlineLevel="2" x14ac:dyDescent="0.35">
      <c r="A1702" s="11">
        <v>43896</v>
      </c>
      <c r="B1702" t="s">
        <v>755</v>
      </c>
      <c r="C1702" s="5">
        <v>56.94</v>
      </c>
      <c r="D1702" s="26" t="str">
        <f t="shared" si="26"/>
        <v/>
      </c>
      <c r="E1702" t="s">
        <v>94</v>
      </c>
    </row>
    <row r="1703" spans="1:5" outlineLevel="1" x14ac:dyDescent="0.35">
      <c r="A1703" s="24">
        <f>A1702</f>
        <v>43896</v>
      </c>
      <c r="B1703" s="25" t="str">
        <f>B1702</f>
        <v>MICHELLE RENAUD-LANTEIGNE</v>
      </c>
      <c r="C1703" s="26">
        <f>SUBTOTAL(9,C1702:C1702)</f>
        <v>56.94</v>
      </c>
      <c r="D1703" s="26" t="str">
        <f t="shared" si="26"/>
        <v>TOTAL</v>
      </c>
    </row>
    <row r="1704" spans="1:5" outlineLevel="2" x14ac:dyDescent="0.35">
      <c r="A1704" s="11">
        <v>43896</v>
      </c>
      <c r="B1704" t="s">
        <v>756</v>
      </c>
      <c r="C1704" s="5">
        <v>10</v>
      </c>
      <c r="D1704" s="26" t="str">
        <f t="shared" si="26"/>
        <v/>
      </c>
      <c r="E1704" t="s">
        <v>86</v>
      </c>
    </row>
    <row r="1705" spans="1:5" outlineLevel="2" x14ac:dyDescent="0.35">
      <c r="A1705" s="11">
        <v>43896</v>
      </c>
      <c r="B1705" t="s">
        <v>756</v>
      </c>
      <c r="C1705" s="5">
        <v>60</v>
      </c>
      <c r="D1705" s="26" t="str">
        <f t="shared" si="26"/>
        <v/>
      </c>
      <c r="E1705" t="s">
        <v>76</v>
      </c>
    </row>
    <row r="1706" spans="1:5" outlineLevel="1" x14ac:dyDescent="0.35">
      <c r="A1706" s="24">
        <f>A1705</f>
        <v>43896</v>
      </c>
      <c r="B1706" s="25" t="str">
        <f>B1705</f>
        <v>MONICA GERARD</v>
      </c>
      <c r="C1706" s="26">
        <f>SUBTOTAL(9,C1704:C1705)</f>
        <v>70</v>
      </c>
      <c r="D1706" s="26" t="str">
        <f t="shared" si="26"/>
        <v>TOTAL</v>
      </c>
    </row>
    <row r="1707" spans="1:5" outlineLevel="2" x14ac:dyDescent="0.35">
      <c r="A1707" s="11">
        <v>43896</v>
      </c>
      <c r="B1707" t="s">
        <v>757</v>
      </c>
      <c r="C1707" s="5">
        <v>70.55</v>
      </c>
      <c r="D1707" s="26" t="str">
        <f t="shared" si="26"/>
        <v/>
      </c>
      <c r="E1707" t="s">
        <v>90</v>
      </c>
    </row>
    <row r="1708" spans="1:5" outlineLevel="2" x14ac:dyDescent="0.35">
      <c r="A1708" s="11">
        <v>43896</v>
      </c>
      <c r="B1708" t="s">
        <v>757</v>
      </c>
      <c r="C1708" s="5">
        <v>2.41</v>
      </c>
      <c r="D1708" s="26" t="str">
        <f t="shared" si="26"/>
        <v/>
      </c>
      <c r="E1708" t="s">
        <v>90</v>
      </c>
    </row>
    <row r="1709" spans="1:5" outlineLevel="1" x14ac:dyDescent="0.35">
      <c r="A1709" s="24">
        <f>A1708</f>
        <v>43896</v>
      </c>
      <c r="B1709" s="25" t="str">
        <f>B1708</f>
        <v>NAKIA COY</v>
      </c>
      <c r="C1709" s="26">
        <f>SUBTOTAL(9,C1707:C1708)</f>
        <v>72.959999999999994</v>
      </c>
      <c r="D1709" s="26" t="str">
        <f t="shared" si="26"/>
        <v>TOTAL</v>
      </c>
    </row>
    <row r="1710" spans="1:5" outlineLevel="2" x14ac:dyDescent="0.35">
      <c r="A1710" s="11">
        <v>43896</v>
      </c>
      <c r="B1710" t="s">
        <v>758</v>
      </c>
      <c r="C1710" s="5">
        <v>118.87</v>
      </c>
      <c r="D1710" s="26" t="str">
        <f t="shared" si="26"/>
        <v/>
      </c>
      <c r="E1710" t="s">
        <v>89</v>
      </c>
    </row>
    <row r="1711" spans="1:5" outlineLevel="1" x14ac:dyDescent="0.35">
      <c r="A1711" s="24">
        <f>A1710</f>
        <v>43896</v>
      </c>
      <c r="B1711" s="25" t="str">
        <f>B1710</f>
        <v>NATHALIE ONG LUU</v>
      </c>
      <c r="C1711" s="26">
        <f>SUBTOTAL(9,C1710:C1710)</f>
        <v>118.87</v>
      </c>
      <c r="D1711" s="26" t="str">
        <f t="shared" si="26"/>
        <v>TOTAL</v>
      </c>
    </row>
    <row r="1712" spans="1:5" outlineLevel="2" x14ac:dyDescent="0.35">
      <c r="A1712" s="11">
        <v>43896</v>
      </c>
      <c r="B1712" t="s">
        <v>580</v>
      </c>
      <c r="C1712" s="5">
        <v>88.14</v>
      </c>
      <c r="D1712" s="26" t="str">
        <f t="shared" si="26"/>
        <v/>
      </c>
      <c r="E1712" t="s">
        <v>83</v>
      </c>
    </row>
    <row r="1713" spans="1:5" outlineLevel="1" x14ac:dyDescent="0.35">
      <c r="A1713" s="24">
        <f>A1712</f>
        <v>43896</v>
      </c>
      <c r="B1713" s="25" t="str">
        <f>B1712</f>
        <v>NELLY VACCARO</v>
      </c>
      <c r="C1713" s="26">
        <f>SUBTOTAL(9,C1712:C1712)</f>
        <v>88.14</v>
      </c>
      <c r="D1713" s="26" t="str">
        <f t="shared" si="26"/>
        <v>TOTAL</v>
      </c>
    </row>
    <row r="1714" spans="1:5" outlineLevel="2" x14ac:dyDescent="0.35">
      <c r="A1714" s="11">
        <v>43896</v>
      </c>
      <c r="B1714" t="s">
        <v>759</v>
      </c>
      <c r="C1714" s="5">
        <v>197.8</v>
      </c>
      <c r="D1714" s="26" t="str">
        <f t="shared" si="26"/>
        <v/>
      </c>
      <c r="E1714" t="s">
        <v>94</v>
      </c>
    </row>
    <row r="1715" spans="1:5" outlineLevel="2" x14ac:dyDescent="0.35">
      <c r="A1715" s="11">
        <v>43896</v>
      </c>
      <c r="B1715" t="s">
        <v>759</v>
      </c>
      <c r="C1715" s="5">
        <v>184.05</v>
      </c>
      <c r="D1715" s="26" t="str">
        <f t="shared" si="26"/>
        <v/>
      </c>
      <c r="E1715" t="s">
        <v>90</v>
      </c>
    </row>
    <row r="1716" spans="1:5" outlineLevel="1" x14ac:dyDescent="0.35">
      <c r="A1716" s="24">
        <f>A1715</f>
        <v>43896</v>
      </c>
      <c r="B1716" s="25" t="str">
        <f>B1715</f>
        <v>NICOLE WILLIAMS</v>
      </c>
      <c r="C1716" s="26">
        <f>SUBTOTAL(9,C1714:C1715)</f>
        <v>381.85</v>
      </c>
      <c r="D1716" s="26" t="str">
        <f t="shared" si="26"/>
        <v>TOTAL</v>
      </c>
    </row>
    <row r="1717" spans="1:5" outlineLevel="2" x14ac:dyDescent="0.35">
      <c r="A1717" s="11">
        <v>43896</v>
      </c>
      <c r="B1717" t="s">
        <v>306</v>
      </c>
      <c r="C1717" s="5">
        <v>323.14999999999998</v>
      </c>
      <c r="D1717" s="26" t="str">
        <f t="shared" si="26"/>
        <v/>
      </c>
      <c r="E1717" t="s">
        <v>94</v>
      </c>
    </row>
    <row r="1718" spans="1:5" outlineLevel="2" x14ac:dyDescent="0.35">
      <c r="A1718" s="11">
        <v>43896</v>
      </c>
      <c r="B1718" t="s">
        <v>306</v>
      </c>
      <c r="C1718" s="5">
        <v>61.42</v>
      </c>
      <c r="D1718" s="26" t="str">
        <f t="shared" si="26"/>
        <v/>
      </c>
      <c r="E1718" t="s">
        <v>90</v>
      </c>
    </row>
    <row r="1719" spans="1:5" outlineLevel="1" x14ac:dyDescent="0.35">
      <c r="A1719" s="24">
        <f>A1718</f>
        <v>43896</v>
      </c>
      <c r="B1719" s="25" t="str">
        <f>B1718</f>
        <v>NOEMI ORELLANA</v>
      </c>
      <c r="C1719" s="26">
        <f>SUBTOTAL(9,C1717:C1718)</f>
        <v>384.57</v>
      </c>
      <c r="D1719" s="26" t="str">
        <f t="shared" si="26"/>
        <v>TOTAL</v>
      </c>
    </row>
    <row r="1720" spans="1:5" outlineLevel="2" x14ac:dyDescent="0.35">
      <c r="A1720" s="11">
        <v>43896</v>
      </c>
      <c r="B1720" t="s">
        <v>475</v>
      </c>
      <c r="C1720" s="5">
        <v>113.05</v>
      </c>
      <c r="D1720" s="26" t="str">
        <f t="shared" si="26"/>
        <v/>
      </c>
      <c r="E1720" t="s">
        <v>90</v>
      </c>
    </row>
    <row r="1721" spans="1:5" outlineLevel="1" x14ac:dyDescent="0.35">
      <c r="A1721" s="24">
        <f>A1720</f>
        <v>43896</v>
      </c>
      <c r="B1721" s="25" t="str">
        <f>B1720</f>
        <v>NORMA VEGUILLA MARTINEZ</v>
      </c>
      <c r="C1721" s="26">
        <f>SUBTOTAL(9,C1720:C1720)</f>
        <v>113.05</v>
      </c>
      <c r="D1721" s="26" t="str">
        <f t="shared" si="26"/>
        <v>TOTAL</v>
      </c>
    </row>
    <row r="1722" spans="1:5" outlineLevel="2" x14ac:dyDescent="0.35">
      <c r="A1722" s="11">
        <v>43896</v>
      </c>
      <c r="B1722" t="s">
        <v>760</v>
      </c>
      <c r="C1722" s="5">
        <v>57.62</v>
      </c>
      <c r="D1722" s="26" t="str">
        <f t="shared" si="26"/>
        <v/>
      </c>
      <c r="E1722" t="s">
        <v>94</v>
      </c>
    </row>
    <row r="1723" spans="1:5" outlineLevel="2" x14ac:dyDescent="0.35">
      <c r="A1723" s="11">
        <v>43896</v>
      </c>
      <c r="B1723" t="s">
        <v>760</v>
      </c>
      <c r="C1723" s="5">
        <v>41.27</v>
      </c>
      <c r="D1723" s="26" t="str">
        <f t="shared" si="26"/>
        <v/>
      </c>
      <c r="E1723" t="s">
        <v>90</v>
      </c>
    </row>
    <row r="1724" spans="1:5" outlineLevel="1" x14ac:dyDescent="0.35">
      <c r="A1724" s="24">
        <f>A1723</f>
        <v>43896</v>
      </c>
      <c r="B1724" s="25" t="str">
        <f>B1723</f>
        <v>PAUL LANDIS</v>
      </c>
      <c r="C1724" s="26">
        <f>SUBTOTAL(9,C1722:C1723)</f>
        <v>98.89</v>
      </c>
      <c r="D1724" s="26" t="str">
        <f t="shared" si="26"/>
        <v>TOTAL</v>
      </c>
    </row>
    <row r="1725" spans="1:5" outlineLevel="2" x14ac:dyDescent="0.35">
      <c r="A1725" s="11">
        <v>43896</v>
      </c>
      <c r="B1725" t="s">
        <v>66</v>
      </c>
      <c r="C1725" s="5">
        <v>231.15</v>
      </c>
      <c r="D1725" s="26" t="str">
        <f t="shared" si="26"/>
        <v/>
      </c>
      <c r="E1725" t="s">
        <v>94</v>
      </c>
    </row>
    <row r="1726" spans="1:5" outlineLevel="1" x14ac:dyDescent="0.35">
      <c r="A1726" s="24">
        <f>A1725</f>
        <v>43896</v>
      </c>
      <c r="B1726" s="25" t="str">
        <f>B1725</f>
        <v>PEDRO LOAISIGA</v>
      </c>
      <c r="C1726" s="26">
        <f>SUBTOTAL(9,C1725:C1725)</f>
        <v>231.15</v>
      </c>
      <c r="D1726" s="26" t="str">
        <f t="shared" si="26"/>
        <v>TOTAL</v>
      </c>
    </row>
    <row r="1727" spans="1:5" outlineLevel="2" x14ac:dyDescent="0.35">
      <c r="A1727" s="11">
        <v>43896</v>
      </c>
      <c r="B1727" t="s">
        <v>761</v>
      </c>
      <c r="C1727" s="5">
        <v>275.5</v>
      </c>
      <c r="D1727" s="26" t="str">
        <f t="shared" si="26"/>
        <v/>
      </c>
      <c r="E1727" t="s">
        <v>90</v>
      </c>
    </row>
    <row r="1728" spans="1:5" outlineLevel="1" x14ac:dyDescent="0.35">
      <c r="A1728" s="24">
        <f>A1727</f>
        <v>43896</v>
      </c>
      <c r="B1728" s="25" t="str">
        <f>B1727</f>
        <v>POUYA MOUSSAVI-ZADEH</v>
      </c>
      <c r="C1728" s="26">
        <f>SUBTOTAL(9,C1727:C1727)</f>
        <v>275.5</v>
      </c>
      <c r="D1728" s="26" t="str">
        <f t="shared" ref="D1728:D1791" si="27">IF(E1728="","TOTAL","")</f>
        <v>TOTAL</v>
      </c>
    </row>
    <row r="1729" spans="1:5" outlineLevel="2" x14ac:dyDescent="0.35">
      <c r="A1729" s="11">
        <v>43896</v>
      </c>
      <c r="B1729" t="s">
        <v>762</v>
      </c>
      <c r="C1729" s="5">
        <v>46</v>
      </c>
      <c r="D1729" s="26" t="str">
        <f t="shared" si="27"/>
        <v/>
      </c>
      <c r="E1729" t="s">
        <v>94</v>
      </c>
    </row>
    <row r="1730" spans="1:5" outlineLevel="1" x14ac:dyDescent="0.35">
      <c r="A1730" s="24">
        <f>A1729</f>
        <v>43896</v>
      </c>
      <c r="B1730" s="25" t="str">
        <f>B1729</f>
        <v>REBECCA COOPER</v>
      </c>
      <c r="C1730" s="26">
        <f>SUBTOTAL(9,C1729:C1729)</f>
        <v>46</v>
      </c>
      <c r="D1730" s="26" t="str">
        <f t="shared" si="27"/>
        <v>TOTAL</v>
      </c>
    </row>
    <row r="1731" spans="1:5" outlineLevel="2" x14ac:dyDescent="0.35">
      <c r="A1731" s="11">
        <v>43896</v>
      </c>
      <c r="B1731" t="s">
        <v>763</v>
      </c>
      <c r="C1731" s="5">
        <v>299.20999999999998</v>
      </c>
      <c r="D1731" s="26" t="str">
        <f t="shared" si="27"/>
        <v/>
      </c>
      <c r="E1731" t="s">
        <v>90</v>
      </c>
    </row>
    <row r="1732" spans="1:5" outlineLevel="1" x14ac:dyDescent="0.35">
      <c r="A1732" s="24">
        <f>A1731</f>
        <v>43896</v>
      </c>
      <c r="B1732" s="25" t="str">
        <f>B1731</f>
        <v>REBECCA MARRON</v>
      </c>
      <c r="C1732" s="26">
        <f>SUBTOTAL(9,C1731:C1731)</f>
        <v>299.20999999999998</v>
      </c>
      <c r="D1732" s="26" t="str">
        <f t="shared" si="27"/>
        <v>TOTAL</v>
      </c>
    </row>
    <row r="1733" spans="1:5" outlineLevel="2" x14ac:dyDescent="0.35">
      <c r="A1733" s="11">
        <v>43896</v>
      </c>
      <c r="B1733" t="s">
        <v>764</v>
      </c>
      <c r="C1733" s="5">
        <v>157.55000000000001</v>
      </c>
      <c r="D1733" s="26" t="str">
        <f t="shared" si="27"/>
        <v/>
      </c>
      <c r="E1733" t="s">
        <v>94</v>
      </c>
    </row>
    <row r="1734" spans="1:5" outlineLevel="2" x14ac:dyDescent="0.35">
      <c r="A1734" s="11">
        <v>43896</v>
      </c>
      <c r="B1734" t="s">
        <v>764</v>
      </c>
      <c r="C1734" s="5">
        <v>214.88</v>
      </c>
      <c r="D1734" s="26" t="str">
        <f t="shared" si="27"/>
        <v/>
      </c>
      <c r="E1734" t="s">
        <v>90</v>
      </c>
    </row>
    <row r="1735" spans="1:5" outlineLevel="1" x14ac:dyDescent="0.35">
      <c r="A1735" s="24">
        <f>A1734</f>
        <v>43896</v>
      </c>
      <c r="B1735" s="25" t="str">
        <f>B1734</f>
        <v>REBEKAH SWICK</v>
      </c>
      <c r="C1735" s="26">
        <f>SUBTOTAL(9,C1733:C1734)</f>
        <v>372.43</v>
      </c>
      <c r="D1735" s="26" t="str">
        <f t="shared" si="27"/>
        <v>TOTAL</v>
      </c>
    </row>
    <row r="1736" spans="1:5" outlineLevel="2" x14ac:dyDescent="0.35">
      <c r="A1736" s="11">
        <v>43896</v>
      </c>
      <c r="B1736" t="s">
        <v>765</v>
      </c>
      <c r="C1736" s="5">
        <v>250.62</v>
      </c>
      <c r="D1736" s="26" t="str">
        <f t="shared" si="27"/>
        <v/>
      </c>
      <c r="E1736" t="s">
        <v>90</v>
      </c>
    </row>
    <row r="1737" spans="1:5" outlineLevel="1" x14ac:dyDescent="0.35">
      <c r="A1737" s="24">
        <f>A1736</f>
        <v>43896</v>
      </c>
      <c r="B1737" s="25" t="str">
        <f>B1736</f>
        <v>RENA DIAL</v>
      </c>
      <c r="C1737" s="26">
        <f>SUBTOTAL(9,C1736:C1736)</f>
        <v>250.62</v>
      </c>
      <c r="D1737" s="26" t="str">
        <f t="shared" si="27"/>
        <v>TOTAL</v>
      </c>
    </row>
    <row r="1738" spans="1:5" outlineLevel="2" x14ac:dyDescent="0.35">
      <c r="A1738" s="11">
        <v>43896</v>
      </c>
      <c r="B1738" t="s">
        <v>330</v>
      </c>
      <c r="C1738" s="5">
        <v>124.78</v>
      </c>
      <c r="D1738" s="26" t="str">
        <f t="shared" si="27"/>
        <v/>
      </c>
      <c r="E1738" t="s">
        <v>94</v>
      </c>
    </row>
    <row r="1739" spans="1:5" outlineLevel="1" x14ac:dyDescent="0.35">
      <c r="A1739" s="24">
        <f>A1738</f>
        <v>43896</v>
      </c>
      <c r="B1739" s="25" t="str">
        <f>B1738</f>
        <v>ROBERT MORENO</v>
      </c>
      <c r="C1739" s="26">
        <f>SUBTOTAL(9,C1738:C1738)</f>
        <v>124.78</v>
      </c>
      <c r="D1739" s="26" t="str">
        <f t="shared" si="27"/>
        <v>TOTAL</v>
      </c>
    </row>
    <row r="1740" spans="1:5" outlineLevel="2" x14ac:dyDescent="0.35">
      <c r="A1740" s="11">
        <v>43896</v>
      </c>
      <c r="B1740" t="s">
        <v>766</v>
      </c>
      <c r="C1740" s="5">
        <v>43.72</v>
      </c>
      <c r="D1740" s="26" t="str">
        <f t="shared" si="27"/>
        <v/>
      </c>
      <c r="E1740" t="s">
        <v>94</v>
      </c>
    </row>
    <row r="1741" spans="1:5" outlineLevel="1" x14ac:dyDescent="0.35">
      <c r="A1741" s="24">
        <f>A1740</f>
        <v>43896</v>
      </c>
      <c r="B1741" s="25" t="str">
        <f>B1740</f>
        <v>ROSALIND CHEDOTAL</v>
      </c>
      <c r="C1741" s="26">
        <f>SUBTOTAL(9,C1740:C1740)</f>
        <v>43.72</v>
      </c>
      <c r="D1741" s="26" t="str">
        <f t="shared" si="27"/>
        <v>TOTAL</v>
      </c>
    </row>
    <row r="1742" spans="1:5" outlineLevel="2" x14ac:dyDescent="0.35">
      <c r="A1742" s="11">
        <v>43896</v>
      </c>
      <c r="B1742" t="s">
        <v>767</v>
      </c>
      <c r="C1742" s="5">
        <v>157.55000000000001</v>
      </c>
      <c r="D1742" s="26" t="str">
        <f t="shared" si="27"/>
        <v/>
      </c>
      <c r="E1742" t="s">
        <v>94</v>
      </c>
    </row>
    <row r="1743" spans="1:5" outlineLevel="2" x14ac:dyDescent="0.35">
      <c r="A1743" s="11">
        <v>43896</v>
      </c>
      <c r="B1743" t="s">
        <v>767</v>
      </c>
      <c r="C1743" s="5">
        <v>214.22</v>
      </c>
      <c r="D1743" s="26" t="str">
        <f t="shared" si="27"/>
        <v/>
      </c>
      <c r="E1743" t="s">
        <v>90</v>
      </c>
    </row>
    <row r="1744" spans="1:5" outlineLevel="1" x14ac:dyDescent="0.35">
      <c r="A1744" s="24">
        <f>A1743</f>
        <v>43896</v>
      </c>
      <c r="B1744" s="25" t="str">
        <f>B1743</f>
        <v>ROSLYN FINK</v>
      </c>
      <c r="C1744" s="26">
        <f>SUBTOTAL(9,C1742:C1743)</f>
        <v>371.77</v>
      </c>
      <c r="D1744" s="26" t="str">
        <f t="shared" si="27"/>
        <v>TOTAL</v>
      </c>
    </row>
    <row r="1745" spans="1:5" outlineLevel="2" x14ac:dyDescent="0.35">
      <c r="A1745" s="11">
        <v>43896</v>
      </c>
      <c r="B1745" t="s">
        <v>768</v>
      </c>
      <c r="C1745" s="5">
        <v>21.29</v>
      </c>
      <c r="D1745" s="26" t="str">
        <f t="shared" si="27"/>
        <v/>
      </c>
      <c r="E1745" t="s">
        <v>94</v>
      </c>
    </row>
    <row r="1746" spans="1:5" outlineLevel="1" x14ac:dyDescent="0.35">
      <c r="A1746" s="24">
        <f>A1745</f>
        <v>43896</v>
      </c>
      <c r="B1746" s="25" t="str">
        <f>B1745</f>
        <v>SANDRA HERNANDEZ</v>
      </c>
      <c r="C1746" s="26">
        <f>SUBTOTAL(9,C1745:C1745)</f>
        <v>21.29</v>
      </c>
      <c r="D1746" s="26" t="str">
        <f t="shared" si="27"/>
        <v>TOTAL</v>
      </c>
    </row>
    <row r="1747" spans="1:5" outlineLevel="2" x14ac:dyDescent="0.35">
      <c r="A1747" s="11">
        <v>43896</v>
      </c>
      <c r="B1747" t="s">
        <v>361</v>
      </c>
      <c r="C1747" s="5">
        <v>64.400000000000006</v>
      </c>
      <c r="D1747" s="26" t="str">
        <f t="shared" si="27"/>
        <v/>
      </c>
      <c r="E1747" t="s">
        <v>94</v>
      </c>
    </row>
    <row r="1748" spans="1:5" outlineLevel="1" x14ac:dyDescent="0.35">
      <c r="A1748" s="24">
        <f>A1747</f>
        <v>43896</v>
      </c>
      <c r="B1748" s="25" t="str">
        <f>B1747</f>
        <v>SANDRA THOMAS</v>
      </c>
      <c r="C1748" s="26">
        <f>SUBTOTAL(9,C1747:C1747)</f>
        <v>64.400000000000006</v>
      </c>
      <c r="D1748" s="26" t="str">
        <f t="shared" si="27"/>
        <v>TOTAL</v>
      </c>
    </row>
    <row r="1749" spans="1:5" outlineLevel="2" x14ac:dyDescent="0.35">
      <c r="A1749" s="11">
        <v>43896</v>
      </c>
      <c r="B1749" t="s">
        <v>769</v>
      </c>
      <c r="C1749" s="5">
        <v>53.48</v>
      </c>
      <c r="D1749" s="26" t="str">
        <f t="shared" si="27"/>
        <v/>
      </c>
      <c r="E1749" t="s">
        <v>94</v>
      </c>
    </row>
    <row r="1750" spans="1:5" outlineLevel="1" x14ac:dyDescent="0.35">
      <c r="A1750" s="24">
        <f>A1749</f>
        <v>43896</v>
      </c>
      <c r="B1750" s="25" t="str">
        <f>B1749</f>
        <v>SARA MYERS</v>
      </c>
      <c r="C1750" s="26">
        <f>SUBTOTAL(9,C1749:C1749)</f>
        <v>53.48</v>
      </c>
      <c r="D1750" s="26" t="str">
        <f t="shared" si="27"/>
        <v>TOTAL</v>
      </c>
    </row>
    <row r="1751" spans="1:5" outlineLevel="2" x14ac:dyDescent="0.35">
      <c r="A1751" s="11">
        <v>43896</v>
      </c>
      <c r="B1751" t="s">
        <v>770</v>
      </c>
      <c r="C1751" s="5">
        <v>30</v>
      </c>
      <c r="D1751" s="26" t="str">
        <f t="shared" si="27"/>
        <v/>
      </c>
      <c r="E1751" t="s">
        <v>90</v>
      </c>
    </row>
    <row r="1752" spans="1:5" outlineLevel="1" x14ac:dyDescent="0.35">
      <c r="A1752" s="24">
        <f>A1751</f>
        <v>43896</v>
      </c>
      <c r="B1752" s="25" t="str">
        <f>B1751</f>
        <v>SARAH BIZZELL</v>
      </c>
      <c r="C1752" s="26">
        <f>SUBTOTAL(9,C1751:C1751)</f>
        <v>30</v>
      </c>
      <c r="D1752" s="26" t="str">
        <f t="shared" si="27"/>
        <v>TOTAL</v>
      </c>
    </row>
    <row r="1753" spans="1:5" outlineLevel="2" x14ac:dyDescent="0.35">
      <c r="A1753" s="11">
        <v>43896</v>
      </c>
      <c r="B1753" t="s">
        <v>771</v>
      </c>
      <c r="C1753" s="5">
        <v>210.45</v>
      </c>
      <c r="D1753" s="26" t="str">
        <f t="shared" si="27"/>
        <v/>
      </c>
      <c r="E1753" t="s">
        <v>94</v>
      </c>
    </row>
    <row r="1754" spans="1:5" outlineLevel="2" x14ac:dyDescent="0.35">
      <c r="A1754" s="11">
        <v>43896</v>
      </c>
      <c r="B1754" t="s">
        <v>771</v>
      </c>
      <c r="C1754" s="5">
        <v>228.61</v>
      </c>
      <c r="D1754" s="26" t="str">
        <f t="shared" si="27"/>
        <v/>
      </c>
      <c r="E1754" t="s">
        <v>90</v>
      </c>
    </row>
    <row r="1755" spans="1:5" outlineLevel="1" x14ac:dyDescent="0.35">
      <c r="A1755" s="24">
        <f>A1754</f>
        <v>43896</v>
      </c>
      <c r="B1755" s="25" t="str">
        <f>B1754</f>
        <v>SARAH MARTIN</v>
      </c>
      <c r="C1755" s="26">
        <f>SUBTOTAL(9,C1753:C1754)</f>
        <v>439.06</v>
      </c>
      <c r="D1755" s="26" t="str">
        <f t="shared" si="27"/>
        <v>TOTAL</v>
      </c>
    </row>
    <row r="1756" spans="1:5" outlineLevel="2" x14ac:dyDescent="0.35">
      <c r="A1756" s="11">
        <v>43896</v>
      </c>
      <c r="B1756" t="s">
        <v>772</v>
      </c>
      <c r="C1756" s="5">
        <v>124.23</v>
      </c>
      <c r="D1756" s="26" t="str">
        <f t="shared" si="27"/>
        <v/>
      </c>
      <c r="E1756" t="s">
        <v>94</v>
      </c>
    </row>
    <row r="1757" spans="1:5" outlineLevel="1" x14ac:dyDescent="0.35">
      <c r="A1757" s="24">
        <f>A1756</f>
        <v>43896</v>
      </c>
      <c r="B1757" s="25" t="str">
        <f>B1756</f>
        <v>SHALOM PATCH</v>
      </c>
      <c r="C1757" s="26">
        <f>SUBTOTAL(9,C1756:C1756)</f>
        <v>124.23</v>
      </c>
      <c r="D1757" s="26" t="str">
        <f t="shared" si="27"/>
        <v>TOTAL</v>
      </c>
    </row>
    <row r="1758" spans="1:5" outlineLevel="2" x14ac:dyDescent="0.35">
      <c r="A1758" s="11">
        <v>43896</v>
      </c>
      <c r="B1758" t="s">
        <v>773</v>
      </c>
      <c r="C1758" s="5">
        <v>14.95</v>
      </c>
      <c r="D1758" s="26" t="str">
        <f t="shared" si="27"/>
        <v/>
      </c>
      <c r="E1758" t="s">
        <v>94</v>
      </c>
    </row>
    <row r="1759" spans="1:5" outlineLevel="1" x14ac:dyDescent="0.35">
      <c r="A1759" s="24">
        <f>A1758</f>
        <v>43896</v>
      </c>
      <c r="B1759" s="25" t="str">
        <f>B1758</f>
        <v>SHARON MITCHELL</v>
      </c>
      <c r="C1759" s="26">
        <f>SUBTOTAL(9,C1758:C1758)</f>
        <v>14.95</v>
      </c>
      <c r="D1759" s="26" t="str">
        <f t="shared" si="27"/>
        <v>TOTAL</v>
      </c>
    </row>
    <row r="1760" spans="1:5" outlineLevel="2" x14ac:dyDescent="0.35">
      <c r="A1760" s="11">
        <v>43896</v>
      </c>
      <c r="B1760" t="s">
        <v>774</v>
      </c>
      <c r="C1760" s="5">
        <v>13.8</v>
      </c>
      <c r="D1760" s="26" t="str">
        <f t="shared" si="27"/>
        <v/>
      </c>
      <c r="E1760" t="s">
        <v>94</v>
      </c>
    </row>
    <row r="1761" spans="1:5" outlineLevel="1" x14ac:dyDescent="0.35">
      <c r="A1761" s="24">
        <f>A1760</f>
        <v>43896</v>
      </c>
      <c r="B1761" s="25" t="str">
        <f>B1760</f>
        <v>SONIA MUNOZ</v>
      </c>
      <c r="C1761" s="26">
        <f>SUBTOTAL(9,C1760:C1760)</f>
        <v>13.8</v>
      </c>
      <c r="D1761" s="26" t="str">
        <f t="shared" si="27"/>
        <v>TOTAL</v>
      </c>
    </row>
    <row r="1762" spans="1:5" outlineLevel="2" x14ac:dyDescent="0.35">
      <c r="A1762" s="11">
        <v>43896</v>
      </c>
      <c r="B1762" t="s">
        <v>775</v>
      </c>
      <c r="C1762" s="5">
        <v>21.68</v>
      </c>
      <c r="D1762" s="26" t="str">
        <f t="shared" si="27"/>
        <v/>
      </c>
      <c r="E1762" t="s">
        <v>73</v>
      </c>
    </row>
    <row r="1763" spans="1:5" outlineLevel="1" x14ac:dyDescent="0.35">
      <c r="A1763" s="24">
        <f>A1762</f>
        <v>43896</v>
      </c>
      <c r="B1763" s="25" t="str">
        <f>B1762</f>
        <v>SUSAN DAVIS</v>
      </c>
      <c r="C1763" s="26">
        <f>SUBTOTAL(9,C1762:C1762)</f>
        <v>21.68</v>
      </c>
      <c r="D1763" s="26" t="str">
        <f t="shared" si="27"/>
        <v>TOTAL</v>
      </c>
    </row>
    <row r="1764" spans="1:5" outlineLevel="2" x14ac:dyDescent="0.35">
      <c r="A1764" s="11">
        <v>43896</v>
      </c>
      <c r="B1764" t="s">
        <v>776</v>
      </c>
      <c r="C1764" s="5">
        <v>30</v>
      </c>
      <c r="D1764" s="26" t="str">
        <f t="shared" si="27"/>
        <v/>
      </c>
      <c r="E1764" t="s">
        <v>90</v>
      </c>
    </row>
    <row r="1765" spans="1:5" outlineLevel="1" x14ac:dyDescent="0.35">
      <c r="A1765" s="24">
        <f>A1764</f>
        <v>43896</v>
      </c>
      <c r="B1765" s="25" t="str">
        <f>B1764</f>
        <v>SUSAN NORMAN</v>
      </c>
      <c r="C1765" s="26">
        <f>SUBTOTAL(9,C1764:C1764)</f>
        <v>30</v>
      </c>
      <c r="D1765" s="26" t="str">
        <f t="shared" si="27"/>
        <v>TOTAL</v>
      </c>
    </row>
    <row r="1766" spans="1:5" outlineLevel="2" x14ac:dyDescent="0.35">
      <c r="A1766" s="11">
        <v>43896</v>
      </c>
      <c r="B1766" t="s">
        <v>541</v>
      </c>
      <c r="C1766" s="5">
        <v>62.81</v>
      </c>
      <c r="D1766" s="26" t="str">
        <f t="shared" si="27"/>
        <v/>
      </c>
      <c r="E1766" t="s">
        <v>92</v>
      </c>
    </row>
    <row r="1767" spans="1:5" outlineLevel="1" x14ac:dyDescent="0.35">
      <c r="A1767" s="24">
        <f>A1766</f>
        <v>43896</v>
      </c>
      <c r="B1767" s="25" t="str">
        <f>B1766</f>
        <v>SUSAN SHANK</v>
      </c>
      <c r="C1767" s="26">
        <f>SUBTOTAL(9,C1766:C1766)</f>
        <v>62.81</v>
      </c>
      <c r="D1767" s="26" t="str">
        <f t="shared" si="27"/>
        <v>TOTAL</v>
      </c>
    </row>
    <row r="1768" spans="1:5" outlineLevel="2" x14ac:dyDescent="0.35">
      <c r="A1768" s="11">
        <v>43896</v>
      </c>
      <c r="B1768" t="s">
        <v>430</v>
      </c>
      <c r="C1768" s="5">
        <v>243.04</v>
      </c>
      <c r="D1768" s="26" t="str">
        <f t="shared" si="27"/>
        <v/>
      </c>
      <c r="E1768" t="s">
        <v>73</v>
      </c>
    </row>
    <row r="1769" spans="1:5" outlineLevel="1" x14ac:dyDescent="0.35">
      <c r="A1769" s="24">
        <f>A1768</f>
        <v>43896</v>
      </c>
      <c r="B1769" s="25" t="str">
        <f>B1768</f>
        <v>TAMMI WILHELM</v>
      </c>
      <c r="C1769" s="26">
        <f>SUBTOTAL(9,C1768:C1768)</f>
        <v>243.04</v>
      </c>
      <c r="D1769" s="26" t="str">
        <f t="shared" si="27"/>
        <v>TOTAL</v>
      </c>
    </row>
    <row r="1770" spans="1:5" outlineLevel="2" x14ac:dyDescent="0.35">
      <c r="A1770" s="11">
        <v>43896</v>
      </c>
      <c r="B1770" t="s">
        <v>513</v>
      </c>
      <c r="C1770" s="5">
        <v>9.1999999999999993</v>
      </c>
      <c r="D1770" s="26" t="str">
        <f t="shared" si="27"/>
        <v/>
      </c>
      <c r="E1770" t="s">
        <v>94</v>
      </c>
    </row>
    <row r="1771" spans="1:5" outlineLevel="1" x14ac:dyDescent="0.35">
      <c r="A1771" s="24">
        <f>A1770</f>
        <v>43896</v>
      </c>
      <c r="B1771" s="25" t="str">
        <f>B1770</f>
        <v>TAWANNA PAULINE</v>
      </c>
      <c r="C1771" s="26">
        <f>SUBTOTAL(9,C1770:C1770)</f>
        <v>9.1999999999999993</v>
      </c>
      <c r="D1771" s="26" t="str">
        <f t="shared" si="27"/>
        <v>TOTAL</v>
      </c>
    </row>
    <row r="1772" spans="1:5" outlineLevel="2" x14ac:dyDescent="0.35">
      <c r="A1772" s="11">
        <v>43896</v>
      </c>
      <c r="B1772" t="s">
        <v>777</v>
      </c>
      <c r="C1772" s="5">
        <v>172.18</v>
      </c>
      <c r="D1772" s="26" t="str">
        <f t="shared" si="27"/>
        <v/>
      </c>
      <c r="E1772" t="s">
        <v>90</v>
      </c>
    </row>
    <row r="1773" spans="1:5" outlineLevel="1" x14ac:dyDescent="0.35">
      <c r="A1773" s="24">
        <f>A1772</f>
        <v>43896</v>
      </c>
      <c r="B1773" s="25" t="str">
        <f>B1772</f>
        <v>THEA WOFFORD</v>
      </c>
      <c r="C1773" s="26">
        <f>SUBTOTAL(9,C1772:C1772)</f>
        <v>172.18</v>
      </c>
      <c r="D1773" s="26" t="str">
        <f t="shared" si="27"/>
        <v>TOTAL</v>
      </c>
    </row>
    <row r="1774" spans="1:5" outlineLevel="2" x14ac:dyDescent="0.35">
      <c r="A1774" s="11">
        <v>43896</v>
      </c>
      <c r="B1774" t="s">
        <v>778</v>
      </c>
      <c r="C1774" s="5">
        <v>37.89</v>
      </c>
      <c r="D1774" s="26" t="str">
        <f t="shared" si="27"/>
        <v/>
      </c>
      <c r="E1774" t="s">
        <v>90</v>
      </c>
    </row>
    <row r="1775" spans="1:5" outlineLevel="1" x14ac:dyDescent="0.35">
      <c r="A1775" s="24">
        <f>A1774</f>
        <v>43896</v>
      </c>
      <c r="B1775" s="25" t="str">
        <f>B1774</f>
        <v>TINA STOCKTON</v>
      </c>
      <c r="C1775" s="26">
        <f>SUBTOTAL(9,C1774:C1774)</f>
        <v>37.89</v>
      </c>
      <c r="D1775" s="26" t="str">
        <f t="shared" si="27"/>
        <v>TOTAL</v>
      </c>
    </row>
    <row r="1776" spans="1:5" outlineLevel="2" x14ac:dyDescent="0.35">
      <c r="A1776" s="11">
        <v>43896</v>
      </c>
      <c r="B1776" t="s">
        <v>779</v>
      </c>
      <c r="C1776" s="5">
        <v>332.35</v>
      </c>
      <c r="D1776" s="26" t="str">
        <f t="shared" si="27"/>
        <v/>
      </c>
      <c r="E1776" t="s">
        <v>94</v>
      </c>
    </row>
    <row r="1777" spans="1:5" outlineLevel="2" x14ac:dyDescent="0.35">
      <c r="A1777" s="11">
        <v>43896</v>
      </c>
      <c r="B1777" t="s">
        <v>779</v>
      </c>
      <c r="C1777" s="5">
        <v>43.84</v>
      </c>
      <c r="D1777" s="26" t="str">
        <f t="shared" si="27"/>
        <v/>
      </c>
      <c r="E1777" t="s">
        <v>90</v>
      </c>
    </row>
    <row r="1778" spans="1:5" outlineLevel="1" x14ac:dyDescent="0.35">
      <c r="A1778" s="24">
        <f>A1777</f>
        <v>43896</v>
      </c>
      <c r="B1778" s="25" t="str">
        <f>B1777</f>
        <v>TRACY ATKINSON</v>
      </c>
      <c r="C1778" s="26">
        <f>SUBTOTAL(9,C1776:C1777)</f>
        <v>376.19000000000005</v>
      </c>
      <c r="D1778" s="26" t="str">
        <f t="shared" si="27"/>
        <v>TOTAL</v>
      </c>
    </row>
    <row r="1779" spans="1:5" outlineLevel="2" x14ac:dyDescent="0.35">
      <c r="A1779" s="11">
        <v>43896</v>
      </c>
      <c r="B1779" t="s">
        <v>331</v>
      </c>
      <c r="C1779" s="5">
        <v>43.72</v>
      </c>
      <c r="D1779" s="26" t="str">
        <f t="shared" si="27"/>
        <v/>
      </c>
      <c r="E1779" t="s">
        <v>94</v>
      </c>
    </row>
    <row r="1780" spans="1:5" outlineLevel="1" x14ac:dyDescent="0.35">
      <c r="A1780" s="24">
        <f>A1779</f>
        <v>43896</v>
      </c>
      <c r="B1780" s="25" t="str">
        <f>B1779</f>
        <v>TRAM NGHIEM</v>
      </c>
      <c r="C1780" s="26">
        <f>SUBTOTAL(9,C1779:C1779)</f>
        <v>43.72</v>
      </c>
      <c r="D1780" s="26" t="str">
        <f t="shared" si="27"/>
        <v>TOTAL</v>
      </c>
    </row>
    <row r="1781" spans="1:5" outlineLevel="2" x14ac:dyDescent="0.35">
      <c r="A1781" s="11">
        <v>43896</v>
      </c>
      <c r="B1781" t="s">
        <v>780</v>
      </c>
      <c r="C1781" s="5">
        <v>25.3</v>
      </c>
      <c r="D1781" s="26" t="str">
        <f t="shared" si="27"/>
        <v/>
      </c>
      <c r="E1781" t="s">
        <v>94</v>
      </c>
    </row>
    <row r="1782" spans="1:5" outlineLevel="2" x14ac:dyDescent="0.35">
      <c r="A1782" s="11">
        <v>43896</v>
      </c>
      <c r="B1782" t="s">
        <v>780</v>
      </c>
      <c r="C1782" s="5">
        <v>263.22000000000003</v>
      </c>
      <c r="D1782" s="26" t="str">
        <f t="shared" si="27"/>
        <v/>
      </c>
      <c r="E1782" t="s">
        <v>90</v>
      </c>
    </row>
    <row r="1783" spans="1:5" outlineLevel="1" x14ac:dyDescent="0.35">
      <c r="A1783" s="24">
        <f>A1782</f>
        <v>43896</v>
      </c>
      <c r="B1783" s="25" t="str">
        <f>B1782</f>
        <v>VICTORIA NUNEZ</v>
      </c>
      <c r="C1783" s="26">
        <f>SUBTOTAL(9,C1781:C1782)</f>
        <v>288.52000000000004</v>
      </c>
      <c r="D1783" s="26" t="str">
        <f t="shared" si="27"/>
        <v>TOTAL</v>
      </c>
    </row>
    <row r="1784" spans="1:5" outlineLevel="2" x14ac:dyDescent="0.35">
      <c r="A1784" s="11">
        <v>43896</v>
      </c>
      <c r="B1784" t="s">
        <v>187</v>
      </c>
      <c r="C1784" s="5">
        <v>136.28</v>
      </c>
      <c r="D1784" s="26" t="str">
        <f t="shared" si="27"/>
        <v/>
      </c>
      <c r="E1784" t="s">
        <v>94</v>
      </c>
    </row>
    <row r="1785" spans="1:5" outlineLevel="1" x14ac:dyDescent="0.35">
      <c r="A1785" s="24">
        <f>A1784</f>
        <v>43896</v>
      </c>
      <c r="B1785" s="25" t="str">
        <f>B1784</f>
        <v>VINCE VERRETT</v>
      </c>
      <c r="C1785" s="26">
        <f>SUBTOTAL(9,C1784:C1784)</f>
        <v>136.28</v>
      </c>
      <c r="D1785" s="26" t="str">
        <f t="shared" si="27"/>
        <v>TOTAL</v>
      </c>
    </row>
    <row r="1786" spans="1:5" outlineLevel="2" x14ac:dyDescent="0.35">
      <c r="A1786" s="11">
        <v>43896</v>
      </c>
      <c r="B1786" t="s">
        <v>781</v>
      </c>
      <c r="C1786" s="5">
        <v>24.15</v>
      </c>
      <c r="D1786" s="26" t="str">
        <f t="shared" si="27"/>
        <v/>
      </c>
      <c r="E1786" t="s">
        <v>94</v>
      </c>
    </row>
    <row r="1787" spans="1:5" outlineLevel="1" x14ac:dyDescent="0.35">
      <c r="A1787" s="24">
        <f>A1786</f>
        <v>43896</v>
      </c>
      <c r="B1787" s="25" t="str">
        <f>B1786</f>
        <v>VIRGINIA COLLETT</v>
      </c>
      <c r="C1787" s="26">
        <f>SUBTOTAL(9,C1786:C1786)</f>
        <v>24.15</v>
      </c>
      <c r="D1787" s="26" t="str">
        <f t="shared" si="27"/>
        <v>TOTAL</v>
      </c>
    </row>
    <row r="1788" spans="1:5" outlineLevel="2" x14ac:dyDescent="0.35">
      <c r="A1788" s="11">
        <v>43896</v>
      </c>
      <c r="B1788" t="s">
        <v>782</v>
      </c>
      <c r="C1788" s="5">
        <v>102.38</v>
      </c>
      <c r="D1788" s="26" t="str">
        <f t="shared" si="27"/>
        <v/>
      </c>
      <c r="E1788" t="s">
        <v>94</v>
      </c>
    </row>
    <row r="1789" spans="1:5" outlineLevel="1" x14ac:dyDescent="0.35">
      <c r="A1789" s="24">
        <f>A1788</f>
        <v>43896</v>
      </c>
      <c r="B1789" s="25" t="str">
        <f>B1788</f>
        <v>WENDY GOSHORN</v>
      </c>
      <c r="C1789" s="26">
        <f>SUBTOTAL(9,C1788:C1788)</f>
        <v>102.38</v>
      </c>
      <c r="D1789" s="26" t="str">
        <f t="shared" si="27"/>
        <v>TOTAL</v>
      </c>
    </row>
    <row r="1790" spans="1:5" outlineLevel="2" x14ac:dyDescent="0.35">
      <c r="A1790" s="11">
        <v>43896</v>
      </c>
      <c r="B1790" t="s">
        <v>476</v>
      </c>
      <c r="C1790" s="5">
        <v>62</v>
      </c>
      <c r="D1790" s="26" t="str">
        <f t="shared" si="27"/>
        <v/>
      </c>
      <c r="E1790" t="s">
        <v>79</v>
      </c>
    </row>
    <row r="1791" spans="1:5" outlineLevel="2" x14ac:dyDescent="0.35">
      <c r="A1791" s="11">
        <v>43896</v>
      </c>
      <c r="B1791" t="s">
        <v>476</v>
      </c>
      <c r="C1791" s="5">
        <v>276.2</v>
      </c>
      <c r="D1791" s="26" t="str">
        <f t="shared" si="27"/>
        <v/>
      </c>
      <c r="E1791" t="s">
        <v>79</v>
      </c>
    </row>
    <row r="1792" spans="1:5" outlineLevel="2" x14ac:dyDescent="0.35">
      <c r="A1792" s="11">
        <v>43896</v>
      </c>
      <c r="B1792" t="s">
        <v>476</v>
      </c>
      <c r="C1792" s="5">
        <v>252.34</v>
      </c>
      <c r="D1792" s="26" t="str">
        <f t="shared" ref="D1792:D1855" si="28">IF(E1792="","TOTAL","")</f>
        <v/>
      </c>
      <c r="E1792" t="s">
        <v>79</v>
      </c>
    </row>
    <row r="1793" spans="1:5" outlineLevel="1" x14ac:dyDescent="0.35">
      <c r="A1793" s="24">
        <f>A1792</f>
        <v>43896</v>
      </c>
      <c r="B1793" s="25" t="str">
        <f>B1792</f>
        <v>ENERGY TRAINING ASSOCIATES</v>
      </c>
      <c r="C1793" s="26">
        <f>SUBTOTAL(9,C1790:C1792)</f>
        <v>590.54</v>
      </c>
      <c r="D1793" s="26" t="str">
        <f t="shared" si="28"/>
        <v>TOTAL</v>
      </c>
    </row>
    <row r="1794" spans="1:5" outlineLevel="2" x14ac:dyDescent="0.35">
      <c r="A1794" s="11">
        <v>43896</v>
      </c>
      <c r="B1794" t="s">
        <v>477</v>
      </c>
      <c r="C1794" s="5">
        <v>57510</v>
      </c>
      <c r="D1794" s="26" t="str">
        <f t="shared" si="28"/>
        <v/>
      </c>
      <c r="E1794" t="s">
        <v>82</v>
      </c>
    </row>
    <row r="1795" spans="1:5" outlineLevel="1" x14ac:dyDescent="0.35">
      <c r="A1795" s="24">
        <f>A1794</f>
        <v>43896</v>
      </c>
      <c r="B1795" s="25" t="str">
        <f>B1794</f>
        <v>ENGINEERED AIR BALANCE CO INC</v>
      </c>
      <c r="C1795" s="26">
        <f>SUBTOTAL(9,C1794:C1794)</f>
        <v>57510</v>
      </c>
      <c r="D1795" s="26" t="str">
        <f t="shared" si="28"/>
        <v>TOTAL</v>
      </c>
    </row>
    <row r="1796" spans="1:5" outlineLevel="2" x14ac:dyDescent="0.35">
      <c r="A1796" s="11">
        <v>43896</v>
      </c>
      <c r="B1796" t="s">
        <v>28</v>
      </c>
      <c r="C1796" s="5">
        <v>227.66</v>
      </c>
      <c r="D1796" s="26" t="str">
        <f t="shared" si="28"/>
        <v/>
      </c>
      <c r="E1796" t="s">
        <v>92</v>
      </c>
    </row>
    <row r="1797" spans="1:5" outlineLevel="2" x14ac:dyDescent="0.35">
      <c r="A1797" s="11">
        <v>43896</v>
      </c>
      <c r="B1797" t="s">
        <v>28</v>
      </c>
      <c r="C1797" s="5">
        <v>201</v>
      </c>
      <c r="D1797" s="26" t="str">
        <f t="shared" si="28"/>
        <v/>
      </c>
      <c r="E1797" t="s">
        <v>92</v>
      </c>
    </row>
    <row r="1798" spans="1:5" outlineLevel="2" x14ac:dyDescent="0.35">
      <c r="A1798" s="11">
        <v>43896</v>
      </c>
      <c r="B1798" t="s">
        <v>28</v>
      </c>
      <c r="C1798" s="5">
        <v>201</v>
      </c>
      <c r="D1798" s="26" t="str">
        <f t="shared" si="28"/>
        <v/>
      </c>
      <c r="E1798" t="s">
        <v>92</v>
      </c>
    </row>
    <row r="1799" spans="1:5" outlineLevel="2" x14ac:dyDescent="0.35">
      <c r="A1799" s="11">
        <v>43896</v>
      </c>
      <c r="B1799" t="s">
        <v>28</v>
      </c>
      <c r="C1799" s="5">
        <v>221</v>
      </c>
      <c r="D1799" s="26" t="str">
        <f t="shared" si="28"/>
        <v/>
      </c>
      <c r="E1799" t="s">
        <v>92</v>
      </c>
    </row>
    <row r="1800" spans="1:5" outlineLevel="2" x14ac:dyDescent="0.35">
      <c r="A1800" s="11">
        <v>43896</v>
      </c>
      <c r="B1800" t="s">
        <v>28</v>
      </c>
      <c r="C1800" s="5">
        <v>363.65</v>
      </c>
      <c r="D1800" s="26" t="str">
        <f t="shared" si="28"/>
        <v/>
      </c>
      <c r="E1800" t="s">
        <v>92</v>
      </c>
    </row>
    <row r="1801" spans="1:5" outlineLevel="2" x14ac:dyDescent="0.35">
      <c r="A1801" s="11">
        <v>43896</v>
      </c>
      <c r="B1801" t="s">
        <v>28</v>
      </c>
      <c r="C1801" s="5">
        <v>363.65</v>
      </c>
      <c r="D1801" s="26" t="str">
        <f t="shared" si="28"/>
        <v/>
      </c>
      <c r="E1801" t="s">
        <v>92</v>
      </c>
    </row>
    <row r="1802" spans="1:5" outlineLevel="2" x14ac:dyDescent="0.35">
      <c r="A1802" s="11">
        <v>43896</v>
      </c>
      <c r="B1802" t="s">
        <v>28</v>
      </c>
      <c r="C1802" s="5">
        <v>222.2</v>
      </c>
      <c r="D1802" s="26" t="str">
        <f t="shared" si="28"/>
        <v/>
      </c>
      <c r="E1802" t="s">
        <v>92</v>
      </c>
    </row>
    <row r="1803" spans="1:5" outlineLevel="2" x14ac:dyDescent="0.35">
      <c r="A1803" s="11">
        <v>43896</v>
      </c>
      <c r="B1803" t="s">
        <v>28</v>
      </c>
      <c r="C1803" s="5">
        <v>222.2</v>
      </c>
      <c r="D1803" s="26" t="str">
        <f t="shared" si="28"/>
        <v/>
      </c>
      <c r="E1803" t="s">
        <v>92</v>
      </c>
    </row>
    <row r="1804" spans="1:5" outlineLevel="2" x14ac:dyDescent="0.35">
      <c r="A1804" s="11">
        <v>43896</v>
      </c>
      <c r="B1804" t="s">
        <v>28</v>
      </c>
      <c r="C1804" s="5">
        <v>169</v>
      </c>
      <c r="D1804" s="26" t="str">
        <f t="shared" si="28"/>
        <v/>
      </c>
      <c r="E1804" t="s">
        <v>73</v>
      </c>
    </row>
    <row r="1805" spans="1:5" outlineLevel="2" x14ac:dyDescent="0.35">
      <c r="A1805" s="11">
        <v>43896</v>
      </c>
      <c r="B1805" t="s">
        <v>28</v>
      </c>
      <c r="C1805" s="5">
        <v>389.68</v>
      </c>
      <c r="D1805" s="26" t="str">
        <f t="shared" si="28"/>
        <v/>
      </c>
      <c r="E1805" t="s">
        <v>92</v>
      </c>
    </row>
    <row r="1806" spans="1:5" outlineLevel="2" x14ac:dyDescent="0.35">
      <c r="A1806" s="11">
        <v>43896</v>
      </c>
      <c r="B1806" t="s">
        <v>28</v>
      </c>
      <c r="C1806" s="5">
        <v>399.61</v>
      </c>
      <c r="D1806" s="26" t="str">
        <f t="shared" si="28"/>
        <v/>
      </c>
      <c r="E1806" t="s">
        <v>92</v>
      </c>
    </row>
    <row r="1807" spans="1:5" outlineLevel="2" x14ac:dyDescent="0.35">
      <c r="A1807" s="11">
        <v>43896</v>
      </c>
      <c r="B1807" t="s">
        <v>28</v>
      </c>
      <c r="C1807" s="5">
        <v>169</v>
      </c>
      <c r="D1807" s="26" t="str">
        <f t="shared" si="28"/>
        <v/>
      </c>
      <c r="E1807" t="s">
        <v>73</v>
      </c>
    </row>
    <row r="1808" spans="1:5" outlineLevel="2" x14ac:dyDescent="0.35">
      <c r="A1808" s="11">
        <v>43896</v>
      </c>
      <c r="B1808" t="s">
        <v>28</v>
      </c>
      <c r="C1808" s="5">
        <v>94.75</v>
      </c>
      <c r="D1808" s="26" t="str">
        <f t="shared" si="28"/>
        <v/>
      </c>
      <c r="E1808" t="s">
        <v>73</v>
      </c>
    </row>
    <row r="1809" spans="1:5" outlineLevel="2" x14ac:dyDescent="0.35">
      <c r="A1809" s="11">
        <v>43896</v>
      </c>
      <c r="B1809" t="s">
        <v>28</v>
      </c>
      <c r="C1809" s="5">
        <v>95</v>
      </c>
      <c r="D1809" s="26" t="str">
        <f t="shared" si="28"/>
        <v/>
      </c>
      <c r="E1809" t="s">
        <v>92</v>
      </c>
    </row>
    <row r="1810" spans="1:5" outlineLevel="2" x14ac:dyDescent="0.35">
      <c r="A1810" s="11">
        <v>43896</v>
      </c>
      <c r="B1810" t="s">
        <v>28</v>
      </c>
      <c r="C1810" s="5">
        <v>208</v>
      </c>
      <c r="D1810" s="26" t="str">
        <f t="shared" si="28"/>
        <v/>
      </c>
      <c r="E1810" t="s">
        <v>92</v>
      </c>
    </row>
    <row r="1811" spans="1:5" outlineLevel="2" x14ac:dyDescent="0.35">
      <c r="A1811" s="11">
        <v>43896</v>
      </c>
      <c r="B1811" t="s">
        <v>28</v>
      </c>
      <c r="C1811" s="5">
        <v>94</v>
      </c>
      <c r="D1811" s="26" t="str">
        <f t="shared" si="28"/>
        <v/>
      </c>
      <c r="E1811" t="s">
        <v>92</v>
      </c>
    </row>
    <row r="1812" spans="1:5" outlineLevel="2" x14ac:dyDescent="0.35">
      <c r="A1812" s="11">
        <v>43896</v>
      </c>
      <c r="B1812" t="s">
        <v>28</v>
      </c>
      <c r="C1812" s="5">
        <v>108.75</v>
      </c>
      <c r="D1812" s="26" t="str">
        <f t="shared" si="28"/>
        <v/>
      </c>
      <c r="E1812" t="s">
        <v>90</v>
      </c>
    </row>
    <row r="1813" spans="1:5" outlineLevel="1" x14ac:dyDescent="0.35">
      <c r="A1813" s="24">
        <f>A1812</f>
        <v>43896</v>
      </c>
      <c r="B1813" s="25" t="str">
        <f>B1812</f>
        <v>ENTERPRISE RENT-A-CAR COMPANY</v>
      </c>
      <c r="C1813" s="26">
        <f>SUBTOTAL(9,C1796:C1812)</f>
        <v>3750.15</v>
      </c>
      <c r="D1813" s="26" t="str">
        <f t="shared" si="28"/>
        <v>TOTAL</v>
      </c>
    </row>
    <row r="1814" spans="1:5" outlineLevel="2" x14ac:dyDescent="0.35">
      <c r="A1814" s="11">
        <v>43896</v>
      </c>
      <c r="B1814" t="s">
        <v>259</v>
      </c>
      <c r="C1814" s="5">
        <v>14.46</v>
      </c>
      <c r="D1814" s="26" t="str">
        <f t="shared" si="28"/>
        <v/>
      </c>
      <c r="E1814" t="s">
        <v>92</v>
      </c>
    </row>
    <row r="1815" spans="1:5" outlineLevel="2" x14ac:dyDescent="0.35">
      <c r="A1815" s="11">
        <v>43896</v>
      </c>
      <c r="B1815" t="s">
        <v>259</v>
      </c>
      <c r="C1815" s="5">
        <v>51.6</v>
      </c>
      <c r="D1815" s="26" t="str">
        <f t="shared" si="28"/>
        <v/>
      </c>
      <c r="E1815" t="s">
        <v>90</v>
      </c>
    </row>
    <row r="1816" spans="1:5" outlineLevel="2" x14ac:dyDescent="0.35">
      <c r="A1816" s="11">
        <v>43896</v>
      </c>
      <c r="B1816" t="s">
        <v>259</v>
      </c>
      <c r="C1816" s="5">
        <v>51.6</v>
      </c>
      <c r="D1816" s="26" t="str">
        <f t="shared" si="28"/>
        <v/>
      </c>
      <c r="E1816" t="s">
        <v>90</v>
      </c>
    </row>
    <row r="1817" spans="1:5" outlineLevel="2" x14ac:dyDescent="0.35">
      <c r="A1817" s="11">
        <v>43896</v>
      </c>
      <c r="B1817" t="s">
        <v>259</v>
      </c>
      <c r="C1817" s="5">
        <v>4.68</v>
      </c>
      <c r="D1817" s="26" t="str">
        <f t="shared" si="28"/>
        <v/>
      </c>
      <c r="E1817" t="s">
        <v>73</v>
      </c>
    </row>
    <row r="1818" spans="1:5" outlineLevel="2" x14ac:dyDescent="0.35">
      <c r="A1818" s="11">
        <v>43896</v>
      </c>
      <c r="B1818" t="s">
        <v>259</v>
      </c>
      <c r="C1818" s="5">
        <v>19.86</v>
      </c>
      <c r="D1818" s="26" t="str">
        <f t="shared" si="28"/>
        <v/>
      </c>
      <c r="E1818" t="s">
        <v>73</v>
      </c>
    </row>
    <row r="1819" spans="1:5" outlineLevel="2" x14ac:dyDescent="0.35">
      <c r="A1819" s="11">
        <v>43896</v>
      </c>
      <c r="B1819" t="s">
        <v>259</v>
      </c>
      <c r="C1819" s="5">
        <v>9</v>
      </c>
      <c r="D1819" s="26" t="str">
        <f t="shared" si="28"/>
        <v/>
      </c>
      <c r="E1819" t="s">
        <v>90</v>
      </c>
    </row>
    <row r="1820" spans="1:5" outlineLevel="2" x14ac:dyDescent="0.35">
      <c r="A1820" s="11">
        <v>43896</v>
      </c>
      <c r="B1820" t="s">
        <v>259</v>
      </c>
      <c r="C1820" s="5">
        <v>3</v>
      </c>
      <c r="D1820" s="26" t="str">
        <f t="shared" si="28"/>
        <v/>
      </c>
      <c r="E1820" t="s">
        <v>90</v>
      </c>
    </row>
    <row r="1821" spans="1:5" outlineLevel="2" x14ac:dyDescent="0.35">
      <c r="A1821" s="11">
        <v>43896</v>
      </c>
      <c r="B1821" t="s">
        <v>259</v>
      </c>
      <c r="C1821" s="5">
        <v>2.4700000000000002</v>
      </c>
      <c r="D1821" s="26" t="str">
        <f t="shared" si="28"/>
        <v/>
      </c>
      <c r="E1821" t="s">
        <v>92</v>
      </c>
    </row>
    <row r="1822" spans="1:5" outlineLevel="2" x14ac:dyDescent="0.35">
      <c r="A1822" s="11">
        <v>43896</v>
      </c>
      <c r="B1822" t="s">
        <v>259</v>
      </c>
      <c r="C1822" s="5">
        <v>1.48</v>
      </c>
      <c r="D1822" s="26" t="str">
        <f t="shared" si="28"/>
        <v/>
      </c>
      <c r="E1822" t="s">
        <v>92</v>
      </c>
    </row>
    <row r="1823" spans="1:5" outlineLevel="2" x14ac:dyDescent="0.35">
      <c r="A1823" s="11">
        <v>43896</v>
      </c>
      <c r="B1823" t="s">
        <v>259</v>
      </c>
      <c r="C1823" s="5">
        <v>18.95</v>
      </c>
      <c r="D1823" s="26" t="str">
        <f t="shared" si="28"/>
        <v/>
      </c>
      <c r="E1823" t="s">
        <v>92</v>
      </c>
    </row>
    <row r="1824" spans="1:5" outlineLevel="2" x14ac:dyDescent="0.35">
      <c r="A1824" s="11">
        <v>43896</v>
      </c>
      <c r="B1824" t="s">
        <v>259</v>
      </c>
      <c r="C1824" s="5">
        <v>13.6</v>
      </c>
      <c r="D1824" s="26" t="str">
        <f t="shared" si="28"/>
        <v/>
      </c>
      <c r="E1824" t="s">
        <v>92</v>
      </c>
    </row>
    <row r="1825" spans="1:5" outlineLevel="2" x14ac:dyDescent="0.35">
      <c r="A1825" s="11">
        <v>43896</v>
      </c>
      <c r="B1825" t="s">
        <v>259</v>
      </c>
      <c r="C1825" s="5">
        <v>12.29</v>
      </c>
      <c r="D1825" s="26" t="str">
        <f t="shared" si="28"/>
        <v/>
      </c>
      <c r="E1825" t="s">
        <v>92</v>
      </c>
    </row>
    <row r="1826" spans="1:5" outlineLevel="1" x14ac:dyDescent="0.35">
      <c r="A1826" s="24">
        <f>A1825</f>
        <v>43896</v>
      </c>
      <c r="B1826" s="25" t="str">
        <f>B1825</f>
        <v>EAN SERVICES LLC</v>
      </c>
      <c r="C1826" s="26">
        <f>SUBTOTAL(9,C1814:C1825)</f>
        <v>202.98999999999995</v>
      </c>
      <c r="D1826" s="26" t="str">
        <f t="shared" si="28"/>
        <v>TOTAL</v>
      </c>
    </row>
    <row r="1827" spans="1:5" outlineLevel="2" x14ac:dyDescent="0.35">
      <c r="A1827" s="11">
        <v>43896</v>
      </c>
      <c r="B1827" t="s">
        <v>250</v>
      </c>
      <c r="C1827" s="5">
        <v>420</v>
      </c>
      <c r="D1827" s="26" t="str">
        <f t="shared" si="28"/>
        <v/>
      </c>
      <c r="E1827" t="s">
        <v>92</v>
      </c>
    </row>
    <row r="1828" spans="1:5" outlineLevel="2" x14ac:dyDescent="0.35">
      <c r="A1828" s="11">
        <v>43896</v>
      </c>
      <c r="B1828" t="s">
        <v>250</v>
      </c>
      <c r="C1828" s="5">
        <v>216</v>
      </c>
      <c r="D1828" s="26" t="str">
        <f t="shared" si="28"/>
        <v/>
      </c>
      <c r="E1828" t="s">
        <v>92</v>
      </c>
    </row>
    <row r="1829" spans="1:5" outlineLevel="2" x14ac:dyDescent="0.35">
      <c r="A1829" s="11">
        <v>43896</v>
      </c>
      <c r="B1829" t="s">
        <v>250</v>
      </c>
      <c r="C1829" s="5">
        <v>10</v>
      </c>
      <c r="D1829" s="26" t="str">
        <f t="shared" si="28"/>
        <v/>
      </c>
      <c r="E1829" t="s">
        <v>92</v>
      </c>
    </row>
    <row r="1830" spans="1:5" outlineLevel="2" x14ac:dyDescent="0.35">
      <c r="A1830" s="11">
        <v>43896</v>
      </c>
      <c r="B1830" t="s">
        <v>250</v>
      </c>
      <c r="C1830" s="5">
        <v>60</v>
      </c>
      <c r="D1830" s="26" t="str">
        <f t="shared" si="28"/>
        <v/>
      </c>
      <c r="E1830" t="s">
        <v>92</v>
      </c>
    </row>
    <row r="1831" spans="1:5" outlineLevel="2" x14ac:dyDescent="0.35">
      <c r="A1831" s="11">
        <v>43896</v>
      </c>
      <c r="B1831" t="s">
        <v>250</v>
      </c>
      <c r="C1831" s="5">
        <v>98</v>
      </c>
      <c r="D1831" s="26" t="str">
        <f t="shared" si="28"/>
        <v/>
      </c>
      <c r="E1831" t="s">
        <v>92</v>
      </c>
    </row>
    <row r="1832" spans="1:5" outlineLevel="1" x14ac:dyDescent="0.35">
      <c r="A1832" s="24">
        <f>A1831</f>
        <v>43896</v>
      </c>
      <c r="B1832" s="25" t="str">
        <f>B1831</f>
        <v>EWELL EDUCATIONAL SERVICES INC</v>
      </c>
      <c r="C1832" s="26">
        <f>SUBTOTAL(9,C1827:C1831)</f>
        <v>804</v>
      </c>
      <c r="D1832" s="26" t="str">
        <f t="shared" si="28"/>
        <v>TOTAL</v>
      </c>
    </row>
    <row r="1833" spans="1:5" outlineLevel="2" x14ac:dyDescent="0.35">
      <c r="A1833" s="11">
        <v>43896</v>
      </c>
      <c r="B1833" t="s">
        <v>250</v>
      </c>
      <c r="C1833" s="5">
        <v>24</v>
      </c>
      <c r="D1833" s="26" t="str">
        <f t="shared" si="28"/>
        <v/>
      </c>
      <c r="E1833" t="s">
        <v>92</v>
      </c>
    </row>
    <row r="1834" spans="1:5" outlineLevel="1" x14ac:dyDescent="0.35">
      <c r="A1834" s="24">
        <f>A1833</f>
        <v>43896</v>
      </c>
      <c r="B1834" s="25" t="str">
        <f>B1833</f>
        <v>EWELL EDUCATIONAL SERVICES INC</v>
      </c>
      <c r="C1834" s="26">
        <f>SUBTOTAL(9,C1833:C1833)</f>
        <v>24</v>
      </c>
      <c r="D1834" s="26" t="str">
        <f t="shared" si="28"/>
        <v>TOTAL</v>
      </c>
    </row>
    <row r="1835" spans="1:5" outlineLevel="2" x14ac:dyDescent="0.35">
      <c r="A1835" s="11">
        <v>43896</v>
      </c>
      <c r="B1835" t="s">
        <v>250</v>
      </c>
      <c r="C1835" s="5">
        <v>50</v>
      </c>
      <c r="D1835" s="26" t="str">
        <f t="shared" si="28"/>
        <v/>
      </c>
      <c r="E1835" t="s">
        <v>73</v>
      </c>
    </row>
    <row r="1836" spans="1:5" outlineLevel="1" x14ac:dyDescent="0.35">
      <c r="A1836" s="24">
        <f>A1835</f>
        <v>43896</v>
      </c>
      <c r="B1836" s="25" t="str">
        <f>B1835</f>
        <v>EWELL EDUCATIONAL SERVICES INC</v>
      </c>
      <c r="C1836" s="26">
        <f>SUBTOTAL(9,C1835:C1835)</f>
        <v>50</v>
      </c>
      <c r="D1836" s="26" t="str">
        <f t="shared" si="28"/>
        <v>TOTAL</v>
      </c>
    </row>
    <row r="1837" spans="1:5" outlineLevel="2" x14ac:dyDescent="0.35">
      <c r="A1837" s="11">
        <v>43896</v>
      </c>
      <c r="B1837" t="s">
        <v>250</v>
      </c>
      <c r="C1837" s="5">
        <v>80</v>
      </c>
      <c r="D1837" s="26" t="str">
        <f t="shared" si="28"/>
        <v/>
      </c>
      <c r="E1837" t="s">
        <v>92</v>
      </c>
    </row>
    <row r="1838" spans="1:5" outlineLevel="1" x14ac:dyDescent="0.35">
      <c r="A1838" s="24">
        <f>A1837</f>
        <v>43896</v>
      </c>
      <c r="B1838" s="25" t="str">
        <f>B1837</f>
        <v>EWELL EDUCATIONAL SERVICES INC</v>
      </c>
      <c r="C1838" s="26">
        <f>SUBTOTAL(9,C1837:C1837)</f>
        <v>80</v>
      </c>
      <c r="D1838" s="26" t="str">
        <f t="shared" si="28"/>
        <v>TOTAL</v>
      </c>
    </row>
    <row r="1839" spans="1:5" outlineLevel="2" x14ac:dyDescent="0.35">
      <c r="A1839" s="11">
        <v>43896</v>
      </c>
      <c r="B1839" t="s">
        <v>250</v>
      </c>
      <c r="C1839" s="5">
        <v>84</v>
      </c>
      <c r="D1839" s="26" t="str">
        <f t="shared" si="28"/>
        <v/>
      </c>
      <c r="E1839" t="s">
        <v>92</v>
      </c>
    </row>
    <row r="1840" spans="1:5" outlineLevel="1" x14ac:dyDescent="0.35">
      <c r="A1840" s="24">
        <f>A1839</f>
        <v>43896</v>
      </c>
      <c r="B1840" s="25" t="str">
        <f>B1839</f>
        <v>EWELL EDUCATIONAL SERVICES INC</v>
      </c>
      <c r="C1840" s="26">
        <f>SUBTOTAL(9,C1839:C1839)</f>
        <v>84</v>
      </c>
      <c r="D1840" s="26" t="str">
        <f t="shared" si="28"/>
        <v>TOTAL</v>
      </c>
    </row>
    <row r="1841" spans="1:5" outlineLevel="2" x14ac:dyDescent="0.35">
      <c r="A1841" s="11">
        <v>43896</v>
      </c>
      <c r="B1841" t="s">
        <v>250</v>
      </c>
      <c r="C1841" s="5">
        <v>96</v>
      </c>
      <c r="D1841" s="26" t="str">
        <f t="shared" si="28"/>
        <v/>
      </c>
      <c r="E1841" t="s">
        <v>92</v>
      </c>
    </row>
    <row r="1842" spans="1:5" outlineLevel="1" x14ac:dyDescent="0.35">
      <c r="A1842" s="24">
        <f>A1841</f>
        <v>43896</v>
      </c>
      <c r="B1842" s="25" t="str">
        <f>B1841</f>
        <v>EWELL EDUCATIONAL SERVICES INC</v>
      </c>
      <c r="C1842" s="26">
        <f>SUBTOTAL(9,C1841:C1841)</f>
        <v>96</v>
      </c>
      <c r="D1842" s="26" t="str">
        <f t="shared" si="28"/>
        <v>TOTAL</v>
      </c>
    </row>
    <row r="1843" spans="1:5" outlineLevel="2" x14ac:dyDescent="0.35">
      <c r="A1843" s="11">
        <v>43896</v>
      </c>
      <c r="B1843" t="s">
        <v>250</v>
      </c>
      <c r="C1843" s="5">
        <v>175</v>
      </c>
      <c r="D1843" s="26" t="str">
        <f t="shared" si="28"/>
        <v/>
      </c>
      <c r="E1843" t="s">
        <v>92</v>
      </c>
    </row>
    <row r="1844" spans="1:5" outlineLevel="1" x14ac:dyDescent="0.35">
      <c r="A1844" s="24">
        <f>A1843</f>
        <v>43896</v>
      </c>
      <c r="B1844" s="25" t="str">
        <f>B1843</f>
        <v>EWELL EDUCATIONAL SERVICES INC</v>
      </c>
      <c r="C1844" s="26">
        <f>SUBTOTAL(9,C1843:C1843)</f>
        <v>175</v>
      </c>
      <c r="D1844" s="26" t="str">
        <f t="shared" si="28"/>
        <v>TOTAL</v>
      </c>
    </row>
    <row r="1845" spans="1:5" outlineLevel="2" x14ac:dyDescent="0.35">
      <c r="A1845" s="11">
        <v>43896</v>
      </c>
      <c r="B1845" t="s">
        <v>250</v>
      </c>
      <c r="C1845" s="5">
        <v>588</v>
      </c>
      <c r="D1845" s="26" t="str">
        <f t="shared" si="28"/>
        <v/>
      </c>
      <c r="E1845" t="s">
        <v>92</v>
      </c>
    </row>
    <row r="1846" spans="1:5" outlineLevel="1" x14ac:dyDescent="0.35">
      <c r="A1846" s="24">
        <f>A1845</f>
        <v>43896</v>
      </c>
      <c r="B1846" s="25" t="str">
        <f>B1845</f>
        <v>EWELL EDUCATIONAL SERVICES INC</v>
      </c>
      <c r="C1846" s="26">
        <f>SUBTOTAL(9,C1845:C1845)</f>
        <v>588</v>
      </c>
      <c r="D1846" s="26" t="str">
        <f t="shared" si="28"/>
        <v>TOTAL</v>
      </c>
    </row>
    <row r="1847" spans="1:5" outlineLevel="2" x14ac:dyDescent="0.35">
      <c r="A1847" s="11">
        <v>43896</v>
      </c>
      <c r="B1847" t="s">
        <v>250</v>
      </c>
      <c r="C1847" s="5">
        <v>603</v>
      </c>
      <c r="D1847" s="26" t="str">
        <f t="shared" si="28"/>
        <v/>
      </c>
      <c r="E1847" t="s">
        <v>92</v>
      </c>
    </row>
    <row r="1848" spans="1:5" outlineLevel="1" x14ac:dyDescent="0.35">
      <c r="A1848" s="24">
        <f>A1847</f>
        <v>43896</v>
      </c>
      <c r="B1848" s="25" t="str">
        <f>B1847</f>
        <v>EWELL EDUCATIONAL SERVICES INC</v>
      </c>
      <c r="C1848" s="26">
        <f>SUBTOTAL(9,C1847:C1847)</f>
        <v>603</v>
      </c>
      <c r="D1848" s="26" t="str">
        <f t="shared" si="28"/>
        <v>TOTAL</v>
      </c>
    </row>
    <row r="1849" spans="1:5" outlineLevel="2" x14ac:dyDescent="0.35">
      <c r="A1849" s="11">
        <v>43896</v>
      </c>
      <c r="B1849" t="s">
        <v>133</v>
      </c>
      <c r="C1849" s="5">
        <v>67.63</v>
      </c>
      <c r="D1849" s="26" t="str">
        <f t="shared" si="28"/>
        <v/>
      </c>
      <c r="E1849" t="s">
        <v>75</v>
      </c>
    </row>
    <row r="1850" spans="1:5" outlineLevel="2" x14ac:dyDescent="0.35">
      <c r="A1850" s="11">
        <v>43896</v>
      </c>
      <c r="B1850" t="s">
        <v>133</v>
      </c>
      <c r="C1850" s="5">
        <v>483.68</v>
      </c>
      <c r="D1850" s="26" t="str">
        <f t="shared" si="28"/>
        <v/>
      </c>
      <c r="E1850" t="s">
        <v>75</v>
      </c>
    </row>
    <row r="1851" spans="1:5" outlineLevel="2" x14ac:dyDescent="0.35">
      <c r="A1851" s="11">
        <v>43896</v>
      </c>
      <c r="B1851" t="s">
        <v>133</v>
      </c>
      <c r="C1851" s="5">
        <v>1625.15</v>
      </c>
      <c r="D1851" s="26" t="str">
        <f t="shared" si="28"/>
        <v/>
      </c>
      <c r="E1851" t="s">
        <v>75</v>
      </c>
    </row>
    <row r="1852" spans="1:5" outlineLevel="2" x14ac:dyDescent="0.35">
      <c r="A1852" s="11">
        <v>43896</v>
      </c>
      <c r="B1852" t="s">
        <v>133</v>
      </c>
      <c r="C1852" s="5">
        <v>1331.87</v>
      </c>
      <c r="D1852" s="26" t="str">
        <f t="shared" si="28"/>
        <v/>
      </c>
      <c r="E1852" t="s">
        <v>75</v>
      </c>
    </row>
    <row r="1853" spans="1:5" outlineLevel="2" x14ac:dyDescent="0.35">
      <c r="A1853" s="11">
        <v>43896</v>
      </c>
      <c r="B1853" t="s">
        <v>133</v>
      </c>
      <c r="C1853" s="5">
        <v>134.58000000000001</v>
      </c>
      <c r="D1853" s="26" t="str">
        <f t="shared" si="28"/>
        <v/>
      </c>
      <c r="E1853" t="s">
        <v>75</v>
      </c>
    </row>
    <row r="1854" spans="1:5" outlineLevel="2" x14ac:dyDescent="0.35">
      <c r="A1854" s="11">
        <v>43896</v>
      </c>
      <c r="B1854" t="s">
        <v>133</v>
      </c>
      <c r="C1854" s="5">
        <v>121.74</v>
      </c>
      <c r="D1854" s="26" t="str">
        <f t="shared" si="28"/>
        <v/>
      </c>
      <c r="E1854" t="s">
        <v>75</v>
      </c>
    </row>
    <row r="1855" spans="1:5" outlineLevel="2" x14ac:dyDescent="0.35">
      <c r="A1855" s="11">
        <v>43896</v>
      </c>
      <c r="B1855" t="s">
        <v>133</v>
      </c>
      <c r="C1855" s="5">
        <v>233.55</v>
      </c>
      <c r="D1855" s="26" t="str">
        <f t="shared" si="28"/>
        <v/>
      </c>
      <c r="E1855" t="s">
        <v>75</v>
      </c>
    </row>
    <row r="1856" spans="1:5" outlineLevel="2" x14ac:dyDescent="0.35">
      <c r="A1856" s="11">
        <v>43896</v>
      </c>
      <c r="B1856" t="s">
        <v>133</v>
      </c>
      <c r="C1856" s="5">
        <v>248.25</v>
      </c>
      <c r="D1856" s="26" t="str">
        <f t="shared" ref="D1856:D1919" si="29">IF(E1856="","TOTAL","")</f>
        <v/>
      </c>
      <c r="E1856" t="s">
        <v>75</v>
      </c>
    </row>
    <row r="1857" spans="1:5" outlineLevel="2" x14ac:dyDescent="0.35">
      <c r="A1857" s="11">
        <v>43896</v>
      </c>
      <c r="B1857" t="s">
        <v>133</v>
      </c>
      <c r="C1857" s="5">
        <v>102.95</v>
      </c>
      <c r="D1857" s="26" t="str">
        <f t="shared" si="29"/>
        <v/>
      </c>
      <c r="E1857" t="s">
        <v>75</v>
      </c>
    </row>
    <row r="1858" spans="1:5" outlineLevel="2" x14ac:dyDescent="0.35">
      <c r="A1858" s="11">
        <v>43896</v>
      </c>
      <c r="B1858" t="s">
        <v>133</v>
      </c>
      <c r="C1858" s="5">
        <v>244.44</v>
      </c>
      <c r="D1858" s="26" t="str">
        <f t="shared" si="29"/>
        <v/>
      </c>
      <c r="E1858" t="s">
        <v>75</v>
      </c>
    </row>
    <row r="1859" spans="1:5" outlineLevel="2" x14ac:dyDescent="0.35">
      <c r="A1859" s="11">
        <v>43896</v>
      </c>
      <c r="B1859" t="s">
        <v>133</v>
      </c>
      <c r="C1859" s="5">
        <v>67.63</v>
      </c>
      <c r="D1859" s="26" t="str">
        <f t="shared" si="29"/>
        <v/>
      </c>
      <c r="E1859" t="s">
        <v>75</v>
      </c>
    </row>
    <row r="1860" spans="1:5" outlineLevel="2" x14ac:dyDescent="0.35">
      <c r="A1860" s="11">
        <v>43896</v>
      </c>
      <c r="B1860" t="s">
        <v>133</v>
      </c>
      <c r="C1860" s="5">
        <v>21.67</v>
      </c>
      <c r="D1860" s="26" t="str">
        <f t="shared" si="29"/>
        <v/>
      </c>
      <c r="E1860" t="s">
        <v>75</v>
      </c>
    </row>
    <row r="1861" spans="1:5" outlineLevel="2" x14ac:dyDescent="0.35">
      <c r="A1861" s="11">
        <v>43896</v>
      </c>
      <c r="B1861" t="s">
        <v>133</v>
      </c>
      <c r="C1861" s="5">
        <v>44.7</v>
      </c>
      <c r="D1861" s="26" t="str">
        <f t="shared" si="29"/>
        <v/>
      </c>
      <c r="E1861" t="s">
        <v>75</v>
      </c>
    </row>
    <row r="1862" spans="1:5" outlineLevel="2" x14ac:dyDescent="0.35">
      <c r="A1862" s="11">
        <v>43896</v>
      </c>
      <c r="B1862" t="s">
        <v>133</v>
      </c>
      <c r="C1862" s="5">
        <v>243.48</v>
      </c>
      <c r="D1862" s="26" t="str">
        <f t="shared" si="29"/>
        <v/>
      </c>
      <c r="E1862" t="s">
        <v>75</v>
      </c>
    </row>
    <row r="1863" spans="1:5" outlineLevel="2" x14ac:dyDescent="0.35">
      <c r="A1863" s="11">
        <v>43896</v>
      </c>
      <c r="B1863" t="s">
        <v>133</v>
      </c>
      <c r="C1863" s="5">
        <v>241.84</v>
      </c>
      <c r="D1863" s="26" t="str">
        <f t="shared" si="29"/>
        <v/>
      </c>
      <c r="E1863" t="s">
        <v>75</v>
      </c>
    </row>
    <row r="1864" spans="1:5" outlineLevel="2" x14ac:dyDescent="0.35">
      <c r="A1864" s="11">
        <v>43896</v>
      </c>
      <c r="B1864" t="s">
        <v>133</v>
      </c>
      <c r="C1864" s="5">
        <v>169.17</v>
      </c>
      <c r="D1864" s="26" t="str">
        <f t="shared" si="29"/>
        <v/>
      </c>
      <c r="E1864" t="s">
        <v>75</v>
      </c>
    </row>
    <row r="1865" spans="1:5" outlineLevel="2" x14ac:dyDescent="0.35">
      <c r="A1865" s="11">
        <v>43896</v>
      </c>
      <c r="B1865" t="s">
        <v>133</v>
      </c>
      <c r="C1865" s="5">
        <v>248.25</v>
      </c>
      <c r="D1865" s="26" t="str">
        <f t="shared" si="29"/>
        <v/>
      </c>
      <c r="E1865" t="s">
        <v>75</v>
      </c>
    </row>
    <row r="1866" spans="1:5" outlineLevel="1" x14ac:dyDescent="0.35">
      <c r="A1866" s="24">
        <f>A1865</f>
        <v>43896</v>
      </c>
      <c r="B1866" s="25" t="str">
        <f>B1865</f>
        <v>EWING IRRIGATION</v>
      </c>
      <c r="C1866" s="26">
        <f>SUBTOTAL(9,C1849:C1865)</f>
        <v>5630.579999999999</v>
      </c>
      <c r="D1866" s="26" t="str">
        <f t="shared" si="29"/>
        <v>TOTAL</v>
      </c>
    </row>
    <row r="1867" spans="1:5" outlineLevel="2" x14ac:dyDescent="0.35">
      <c r="A1867" s="11">
        <v>43896</v>
      </c>
      <c r="B1867" t="s">
        <v>431</v>
      </c>
      <c r="C1867" s="5">
        <v>56.26</v>
      </c>
      <c r="D1867" s="26" t="str">
        <f t="shared" si="29"/>
        <v/>
      </c>
      <c r="E1867" t="s">
        <v>71</v>
      </c>
    </row>
    <row r="1868" spans="1:5" outlineLevel="2" x14ac:dyDescent="0.35">
      <c r="A1868" s="11">
        <v>43896</v>
      </c>
      <c r="B1868" t="s">
        <v>431</v>
      </c>
      <c r="C1868" s="5">
        <v>1587.5</v>
      </c>
      <c r="D1868" s="26" t="str">
        <f t="shared" si="29"/>
        <v/>
      </c>
      <c r="E1868" t="s">
        <v>71</v>
      </c>
    </row>
    <row r="1869" spans="1:5" outlineLevel="1" x14ac:dyDescent="0.35">
      <c r="A1869" s="24">
        <f>A1868</f>
        <v>43896</v>
      </c>
      <c r="B1869" s="25" t="str">
        <f>B1868</f>
        <v>MARYANN FANTY</v>
      </c>
      <c r="C1869" s="26">
        <f>SUBTOTAL(9,C1867:C1868)</f>
        <v>1643.76</v>
      </c>
      <c r="D1869" s="26" t="str">
        <f t="shared" si="29"/>
        <v>TOTAL</v>
      </c>
    </row>
    <row r="1870" spans="1:5" outlineLevel="2" x14ac:dyDescent="0.35">
      <c r="A1870" s="11">
        <v>43896</v>
      </c>
      <c r="B1870" t="s">
        <v>171</v>
      </c>
      <c r="C1870" s="5">
        <v>144.4</v>
      </c>
      <c r="D1870" s="26" t="str">
        <f t="shared" si="29"/>
        <v/>
      </c>
      <c r="E1870" t="s">
        <v>75</v>
      </c>
    </row>
    <row r="1871" spans="1:5" outlineLevel="2" x14ac:dyDescent="0.35">
      <c r="A1871" s="11">
        <v>43896</v>
      </c>
      <c r="B1871" t="s">
        <v>171</v>
      </c>
      <c r="C1871" s="5">
        <v>722</v>
      </c>
      <c r="D1871" s="26" t="str">
        <f t="shared" si="29"/>
        <v/>
      </c>
      <c r="E1871" t="s">
        <v>75</v>
      </c>
    </row>
    <row r="1872" spans="1:5" outlineLevel="2" x14ac:dyDescent="0.35">
      <c r="A1872" s="11">
        <v>43896</v>
      </c>
      <c r="B1872" t="s">
        <v>171</v>
      </c>
      <c r="C1872" s="5">
        <v>60.5</v>
      </c>
      <c r="D1872" s="26" t="str">
        <f t="shared" si="29"/>
        <v/>
      </c>
      <c r="E1872" t="s">
        <v>75</v>
      </c>
    </row>
    <row r="1873" spans="1:5" outlineLevel="2" x14ac:dyDescent="0.35">
      <c r="A1873" s="11">
        <v>43896</v>
      </c>
      <c r="B1873" t="s">
        <v>171</v>
      </c>
      <c r="C1873" s="5">
        <v>17.5</v>
      </c>
      <c r="D1873" s="26" t="str">
        <f t="shared" si="29"/>
        <v/>
      </c>
      <c r="E1873" t="s">
        <v>611</v>
      </c>
    </row>
    <row r="1874" spans="1:5" outlineLevel="2" x14ac:dyDescent="0.35">
      <c r="A1874" s="11">
        <v>43896</v>
      </c>
      <c r="B1874" t="s">
        <v>171</v>
      </c>
      <c r="C1874" s="5">
        <v>472.8</v>
      </c>
      <c r="D1874" s="26" t="str">
        <f t="shared" si="29"/>
        <v/>
      </c>
      <c r="E1874" t="s">
        <v>75</v>
      </c>
    </row>
    <row r="1875" spans="1:5" outlineLevel="2" x14ac:dyDescent="0.35">
      <c r="A1875" s="11">
        <v>43896</v>
      </c>
      <c r="B1875" t="s">
        <v>171</v>
      </c>
      <c r="C1875" s="5">
        <v>243.72</v>
      </c>
      <c r="D1875" s="26" t="str">
        <f t="shared" si="29"/>
        <v/>
      </c>
      <c r="E1875" t="s">
        <v>75</v>
      </c>
    </row>
    <row r="1876" spans="1:5" outlineLevel="2" x14ac:dyDescent="0.35">
      <c r="A1876" s="11">
        <v>43896</v>
      </c>
      <c r="B1876" t="s">
        <v>171</v>
      </c>
      <c r="C1876" s="5">
        <v>21.66</v>
      </c>
      <c r="D1876" s="26" t="str">
        <f t="shared" si="29"/>
        <v/>
      </c>
      <c r="E1876" t="s">
        <v>75</v>
      </c>
    </row>
    <row r="1877" spans="1:5" outlineLevel="2" x14ac:dyDescent="0.35">
      <c r="A1877" s="11">
        <v>43896</v>
      </c>
      <c r="B1877" t="s">
        <v>171</v>
      </c>
      <c r="C1877" s="5">
        <v>28</v>
      </c>
      <c r="D1877" s="26" t="str">
        <f t="shared" si="29"/>
        <v/>
      </c>
      <c r="E1877" t="s">
        <v>75</v>
      </c>
    </row>
    <row r="1878" spans="1:5" outlineLevel="2" x14ac:dyDescent="0.35">
      <c r="A1878" s="11">
        <v>43896</v>
      </c>
      <c r="B1878" t="s">
        <v>171</v>
      </c>
      <c r="C1878" s="5">
        <v>12.4</v>
      </c>
      <c r="D1878" s="26" t="str">
        <f t="shared" si="29"/>
        <v/>
      </c>
      <c r="E1878" t="s">
        <v>75</v>
      </c>
    </row>
    <row r="1879" spans="1:5" outlineLevel="2" x14ac:dyDescent="0.35">
      <c r="A1879" s="11">
        <v>43896</v>
      </c>
      <c r="B1879" t="s">
        <v>171</v>
      </c>
      <c r="C1879" s="5">
        <v>22</v>
      </c>
      <c r="D1879" s="26" t="str">
        <f t="shared" si="29"/>
        <v/>
      </c>
      <c r="E1879" t="s">
        <v>75</v>
      </c>
    </row>
    <row r="1880" spans="1:5" outlineLevel="2" x14ac:dyDescent="0.35">
      <c r="A1880" s="11">
        <v>43896</v>
      </c>
      <c r="B1880" t="s">
        <v>171</v>
      </c>
      <c r="C1880" s="5">
        <v>62</v>
      </c>
      <c r="D1880" s="26" t="str">
        <f t="shared" si="29"/>
        <v/>
      </c>
      <c r="E1880" t="s">
        <v>75</v>
      </c>
    </row>
    <row r="1881" spans="1:5" outlineLevel="1" x14ac:dyDescent="0.35">
      <c r="A1881" s="24">
        <f>A1880</f>
        <v>43896</v>
      </c>
      <c r="B1881" s="25" t="str">
        <f>B1880</f>
        <v>FASTENAL COMPANY</v>
      </c>
      <c r="C1881" s="26">
        <f>SUBTOTAL(9,C1870:C1880)</f>
        <v>1806.9800000000002</v>
      </c>
      <c r="D1881" s="26" t="str">
        <f t="shared" si="29"/>
        <v>TOTAL</v>
      </c>
    </row>
    <row r="1882" spans="1:5" outlineLevel="2" x14ac:dyDescent="0.35">
      <c r="A1882" s="11">
        <v>43896</v>
      </c>
      <c r="B1882" t="s">
        <v>174</v>
      </c>
      <c r="C1882" s="5">
        <v>167.76</v>
      </c>
      <c r="D1882" s="26" t="str">
        <f t="shared" si="29"/>
        <v/>
      </c>
      <c r="E1882" t="s">
        <v>73</v>
      </c>
    </row>
    <row r="1883" spans="1:5" outlineLevel="1" x14ac:dyDescent="0.35">
      <c r="A1883" s="24">
        <f>A1882</f>
        <v>43896</v>
      </c>
      <c r="B1883" s="25" t="str">
        <f>B1882</f>
        <v>FASTSIGNS</v>
      </c>
      <c r="C1883" s="26">
        <f>SUBTOTAL(9,C1882:C1882)</f>
        <v>167.76</v>
      </c>
      <c r="D1883" s="26" t="str">
        <f t="shared" si="29"/>
        <v>TOTAL</v>
      </c>
    </row>
    <row r="1884" spans="1:5" outlineLevel="2" x14ac:dyDescent="0.35">
      <c r="A1884" s="11">
        <v>43896</v>
      </c>
      <c r="B1884" t="s">
        <v>515</v>
      </c>
      <c r="C1884" s="5">
        <v>135</v>
      </c>
      <c r="D1884" s="26" t="str">
        <f t="shared" si="29"/>
        <v/>
      </c>
      <c r="E1884" t="s">
        <v>71</v>
      </c>
    </row>
    <row r="1885" spans="1:5" outlineLevel="1" x14ac:dyDescent="0.35">
      <c r="A1885" s="24">
        <f>A1884</f>
        <v>43896</v>
      </c>
      <c r="B1885" s="25" t="str">
        <f>B1884</f>
        <v>BRYSON FAUST</v>
      </c>
      <c r="C1885" s="26">
        <f>SUBTOTAL(9,C1884:C1884)</f>
        <v>135</v>
      </c>
      <c r="D1885" s="26" t="str">
        <f t="shared" si="29"/>
        <v>TOTAL</v>
      </c>
    </row>
    <row r="1886" spans="1:5" outlineLevel="2" x14ac:dyDescent="0.35">
      <c r="A1886" s="11">
        <v>43896</v>
      </c>
      <c r="B1886" t="s">
        <v>516</v>
      </c>
      <c r="C1886" s="5">
        <v>135</v>
      </c>
      <c r="D1886" s="26" t="str">
        <f t="shared" si="29"/>
        <v/>
      </c>
      <c r="E1886" t="s">
        <v>71</v>
      </c>
    </row>
    <row r="1887" spans="1:5" outlineLevel="1" x14ac:dyDescent="0.35">
      <c r="A1887" s="24">
        <f>A1886</f>
        <v>43896</v>
      </c>
      <c r="B1887" s="25" t="str">
        <f>B1886</f>
        <v>MOHAMED FAYE</v>
      </c>
      <c r="C1887" s="26">
        <f>SUBTOTAL(9,C1886:C1886)</f>
        <v>135</v>
      </c>
      <c r="D1887" s="26" t="str">
        <f t="shared" si="29"/>
        <v>TOTAL</v>
      </c>
    </row>
    <row r="1888" spans="1:5" outlineLevel="2" x14ac:dyDescent="0.35">
      <c r="A1888" s="11">
        <v>43896</v>
      </c>
      <c r="B1888" t="s">
        <v>126</v>
      </c>
      <c r="C1888" s="5">
        <v>3251.61</v>
      </c>
      <c r="D1888" s="26" t="str">
        <f t="shared" si="29"/>
        <v/>
      </c>
      <c r="E1888" t="s">
        <v>75</v>
      </c>
    </row>
    <row r="1889" spans="1:5" outlineLevel="2" x14ac:dyDescent="0.35">
      <c r="A1889" s="11">
        <v>43896</v>
      </c>
      <c r="B1889" t="s">
        <v>126</v>
      </c>
      <c r="C1889" s="5">
        <v>1329.48</v>
      </c>
      <c r="D1889" s="26" t="str">
        <f t="shared" si="29"/>
        <v/>
      </c>
      <c r="E1889" t="s">
        <v>75</v>
      </c>
    </row>
    <row r="1890" spans="1:5" outlineLevel="2" x14ac:dyDescent="0.35">
      <c r="A1890" s="11">
        <v>43896</v>
      </c>
      <c r="B1890" t="s">
        <v>126</v>
      </c>
      <c r="C1890" s="5">
        <v>738.19</v>
      </c>
      <c r="D1890" s="26" t="str">
        <f t="shared" si="29"/>
        <v/>
      </c>
      <c r="E1890" t="s">
        <v>75</v>
      </c>
    </row>
    <row r="1891" spans="1:5" outlineLevel="2" x14ac:dyDescent="0.35">
      <c r="A1891" s="11">
        <v>43896</v>
      </c>
      <c r="B1891" t="s">
        <v>126</v>
      </c>
      <c r="C1891" s="5">
        <v>1156.19</v>
      </c>
      <c r="D1891" s="26" t="str">
        <f t="shared" si="29"/>
        <v/>
      </c>
      <c r="E1891" t="s">
        <v>75</v>
      </c>
    </row>
    <row r="1892" spans="1:5" outlineLevel="2" x14ac:dyDescent="0.35">
      <c r="A1892" s="11">
        <v>43896</v>
      </c>
      <c r="B1892" t="s">
        <v>126</v>
      </c>
      <c r="C1892" s="5">
        <v>277.44</v>
      </c>
      <c r="D1892" s="26" t="str">
        <f t="shared" si="29"/>
        <v/>
      </c>
      <c r="E1892" t="s">
        <v>75</v>
      </c>
    </row>
    <row r="1893" spans="1:5" outlineLevel="2" x14ac:dyDescent="0.35">
      <c r="A1893" s="11">
        <v>43896</v>
      </c>
      <c r="B1893" t="s">
        <v>126</v>
      </c>
      <c r="C1893" s="5">
        <v>2.1800000000000002</v>
      </c>
      <c r="D1893" s="26" t="str">
        <f t="shared" si="29"/>
        <v/>
      </c>
      <c r="E1893" t="s">
        <v>75</v>
      </c>
    </row>
    <row r="1894" spans="1:5" outlineLevel="2" x14ac:dyDescent="0.35">
      <c r="A1894" s="11">
        <v>43896</v>
      </c>
      <c r="B1894" t="s">
        <v>126</v>
      </c>
      <c r="C1894" s="5">
        <v>109.16</v>
      </c>
      <c r="D1894" s="26" t="str">
        <f t="shared" si="29"/>
        <v/>
      </c>
      <c r="E1894" t="s">
        <v>75</v>
      </c>
    </row>
    <row r="1895" spans="1:5" outlineLevel="2" x14ac:dyDescent="0.35">
      <c r="A1895" s="11">
        <v>43896</v>
      </c>
      <c r="B1895" t="s">
        <v>126</v>
      </c>
      <c r="C1895" s="5">
        <v>29.35</v>
      </c>
      <c r="D1895" s="26" t="str">
        <f t="shared" si="29"/>
        <v/>
      </c>
      <c r="E1895" t="s">
        <v>75</v>
      </c>
    </row>
    <row r="1896" spans="1:5" outlineLevel="2" x14ac:dyDescent="0.35">
      <c r="A1896" s="11">
        <v>43896</v>
      </c>
      <c r="B1896" t="s">
        <v>126</v>
      </c>
      <c r="C1896" s="5">
        <v>34.590000000000003</v>
      </c>
      <c r="D1896" s="26" t="str">
        <f t="shared" si="29"/>
        <v/>
      </c>
      <c r="E1896" t="s">
        <v>75</v>
      </c>
    </row>
    <row r="1897" spans="1:5" outlineLevel="2" x14ac:dyDescent="0.35">
      <c r="A1897" s="11">
        <v>43896</v>
      </c>
      <c r="B1897" t="s">
        <v>126</v>
      </c>
      <c r="C1897" s="5">
        <v>7.68</v>
      </c>
      <c r="D1897" s="26" t="str">
        <f t="shared" si="29"/>
        <v/>
      </c>
      <c r="E1897" t="s">
        <v>75</v>
      </c>
    </row>
    <row r="1898" spans="1:5" outlineLevel="2" x14ac:dyDescent="0.35">
      <c r="A1898" s="11">
        <v>43896</v>
      </c>
      <c r="B1898" t="s">
        <v>126</v>
      </c>
      <c r="C1898" s="5">
        <v>56.51</v>
      </c>
      <c r="D1898" s="26" t="str">
        <f t="shared" si="29"/>
        <v/>
      </c>
      <c r="E1898" t="s">
        <v>75</v>
      </c>
    </row>
    <row r="1899" spans="1:5" outlineLevel="2" x14ac:dyDescent="0.35">
      <c r="A1899" s="11">
        <v>43896</v>
      </c>
      <c r="B1899" t="s">
        <v>126</v>
      </c>
      <c r="C1899" s="5">
        <v>78.540000000000006</v>
      </c>
      <c r="D1899" s="26" t="str">
        <f t="shared" si="29"/>
        <v/>
      </c>
      <c r="E1899" t="s">
        <v>75</v>
      </c>
    </row>
    <row r="1900" spans="1:5" outlineLevel="2" x14ac:dyDescent="0.35">
      <c r="A1900" s="11">
        <v>43896</v>
      </c>
      <c r="B1900" t="s">
        <v>126</v>
      </c>
      <c r="C1900" s="5">
        <v>87.83</v>
      </c>
      <c r="D1900" s="26" t="str">
        <f t="shared" si="29"/>
        <v/>
      </c>
      <c r="E1900" t="s">
        <v>75</v>
      </c>
    </row>
    <row r="1901" spans="1:5" outlineLevel="2" x14ac:dyDescent="0.35">
      <c r="A1901" s="11">
        <v>43896</v>
      </c>
      <c r="B1901" t="s">
        <v>126</v>
      </c>
      <c r="C1901" s="5">
        <v>186.25</v>
      </c>
      <c r="D1901" s="26" t="str">
        <f t="shared" si="29"/>
        <v/>
      </c>
      <c r="E1901" t="s">
        <v>75</v>
      </c>
    </row>
    <row r="1902" spans="1:5" outlineLevel="2" x14ac:dyDescent="0.35">
      <c r="A1902" s="11">
        <v>43896</v>
      </c>
      <c r="B1902" t="s">
        <v>126</v>
      </c>
      <c r="C1902" s="5">
        <v>106.75</v>
      </c>
      <c r="D1902" s="26" t="str">
        <f t="shared" si="29"/>
        <v/>
      </c>
      <c r="E1902" t="s">
        <v>75</v>
      </c>
    </row>
    <row r="1903" spans="1:5" outlineLevel="2" x14ac:dyDescent="0.35">
      <c r="A1903" s="11">
        <v>43896</v>
      </c>
      <c r="B1903" t="s">
        <v>126</v>
      </c>
      <c r="C1903" s="5">
        <v>72.58</v>
      </c>
      <c r="D1903" s="26" t="str">
        <f t="shared" si="29"/>
        <v/>
      </c>
      <c r="E1903" t="s">
        <v>75</v>
      </c>
    </row>
    <row r="1904" spans="1:5" outlineLevel="2" x14ac:dyDescent="0.35">
      <c r="A1904" s="11">
        <v>43896</v>
      </c>
      <c r="B1904" t="s">
        <v>126</v>
      </c>
      <c r="C1904" s="5">
        <v>11.57</v>
      </c>
      <c r="D1904" s="26" t="str">
        <f t="shared" si="29"/>
        <v/>
      </c>
      <c r="E1904" t="s">
        <v>75</v>
      </c>
    </row>
    <row r="1905" spans="1:5" outlineLevel="2" x14ac:dyDescent="0.35">
      <c r="A1905" s="11">
        <v>43896</v>
      </c>
      <c r="B1905" t="s">
        <v>126</v>
      </c>
      <c r="C1905" s="5">
        <v>435.05</v>
      </c>
      <c r="D1905" s="26" t="str">
        <f t="shared" si="29"/>
        <v/>
      </c>
      <c r="E1905" t="s">
        <v>73</v>
      </c>
    </row>
    <row r="1906" spans="1:5" outlineLevel="1" x14ac:dyDescent="0.35">
      <c r="A1906" s="24">
        <f>A1905</f>
        <v>43896</v>
      </c>
      <c r="B1906" s="25" t="str">
        <f>B1905</f>
        <v>FERGUSON ENTERPRISES INC</v>
      </c>
      <c r="C1906" s="26">
        <f>SUBTOTAL(9,C1888:C1905)</f>
        <v>7970.9500000000016</v>
      </c>
      <c r="D1906" s="26" t="str">
        <f t="shared" si="29"/>
        <v>TOTAL</v>
      </c>
    </row>
    <row r="1907" spans="1:5" outlineLevel="2" x14ac:dyDescent="0.35">
      <c r="A1907" s="11">
        <v>43896</v>
      </c>
      <c r="B1907" t="s">
        <v>783</v>
      </c>
      <c r="C1907" s="5">
        <v>3395.7</v>
      </c>
      <c r="D1907" s="26" t="str">
        <f t="shared" si="29"/>
        <v/>
      </c>
      <c r="E1907" t="s">
        <v>73</v>
      </c>
    </row>
    <row r="1908" spans="1:5" outlineLevel="2" x14ac:dyDescent="0.35">
      <c r="A1908" s="11">
        <v>43896</v>
      </c>
      <c r="B1908" t="s">
        <v>783</v>
      </c>
      <c r="C1908" s="5">
        <v>3132</v>
      </c>
      <c r="D1908" s="26" t="str">
        <f t="shared" si="29"/>
        <v/>
      </c>
      <c r="E1908" t="s">
        <v>73</v>
      </c>
    </row>
    <row r="1909" spans="1:5" outlineLevel="1" x14ac:dyDescent="0.35">
      <c r="A1909" s="24">
        <f>A1908</f>
        <v>43896</v>
      </c>
      <c r="B1909" s="25" t="str">
        <f>B1908</f>
        <v>FIRST CHOICE FUNDRAISING</v>
      </c>
      <c r="C1909" s="26">
        <f>SUBTOTAL(9,C1907:C1908)</f>
        <v>6527.7</v>
      </c>
      <c r="D1909" s="26" t="str">
        <f t="shared" si="29"/>
        <v>TOTAL</v>
      </c>
    </row>
    <row r="1910" spans="1:5" outlineLevel="2" x14ac:dyDescent="0.35">
      <c r="A1910" s="11">
        <v>43896</v>
      </c>
      <c r="B1910" t="s">
        <v>252</v>
      </c>
      <c r="C1910" s="5">
        <v>2333.52</v>
      </c>
      <c r="D1910" s="26" t="str">
        <f t="shared" si="29"/>
        <v/>
      </c>
      <c r="E1910" t="s">
        <v>73</v>
      </c>
    </row>
    <row r="1911" spans="1:5" outlineLevel="1" x14ac:dyDescent="0.35">
      <c r="A1911" s="24">
        <f>A1910</f>
        <v>43896</v>
      </c>
      <c r="B1911" s="25" t="str">
        <f>B1910</f>
        <v>FISHER SCIENTIFIC CO</v>
      </c>
      <c r="C1911" s="26">
        <f>SUBTOTAL(9,C1910:C1910)</f>
        <v>2333.52</v>
      </c>
      <c r="D1911" s="26" t="str">
        <f t="shared" si="29"/>
        <v>TOTAL</v>
      </c>
    </row>
    <row r="1912" spans="1:5" outlineLevel="2" x14ac:dyDescent="0.35">
      <c r="A1912" s="11">
        <v>43896</v>
      </c>
      <c r="B1912" t="s">
        <v>219</v>
      </c>
      <c r="C1912" s="5">
        <v>48</v>
      </c>
      <c r="D1912" s="26" t="str">
        <f t="shared" si="29"/>
        <v/>
      </c>
      <c r="E1912" t="s">
        <v>79</v>
      </c>
    </row>
    <row r="1913" spans="1:5" outlineLevel="2" x14ac:dyDescent="0.35">
      <c r="A1913" s="11">
        <v>43896</v>
      </c>
      <c r="B1913" t="s">
        <v>219</v>
      </c>
      <c r="C1913" s="5">
        <v>98</v>
      </c>
      <c r="D1913" s="26" t="str">
        <f t="shared" si="29"/>
        <v/>
      </c>
      <c r="E1913" t="s">
        <v>79</v>
      </c>
    </row>
    <row r="1914" spans="1:5" outlineLevel="2" x14ac:dyDescent="0.35">
      <c r="A1914" s="11">
        <v>43896</v>
      </c>
      <c r="B1914" t="s">
        <v>219</v>
      </c>
      <c r="C1914" s="5">
        <v>189</v>
      </c>
      <c r="D1914" s="26" t="str">
        <f t="shared" si="29"/>
        <v/>
      </c>
      <c r="E1914" t="s">
        <v>79</v>
      </c>
    </row>
    <row r="1915" spans="1:5" outlineLevel="2" x14ac:dyDescent="0.35">
      <c r="A1915" s="11">
        <v>43896</v>
      </c>
      <c r="B1915" t="s">
        <v>219</v>
      </c>
      <c r="C1915" s="5">
        <v>113</v>
      </c>
      <c r="D1915" s="26" t="str">
        <f t="shared" si="29"/>
        <v/>
      </c>
      <c r="E1915" t="s">
        <v>79</v>
      </c>
    </row>
    <row r="1916" spans="1:5" outlineLevel="2" x14ac:dyDescent="0.35">
      <c r="A1916" s="11">
        <v>43896</v>
      </c>
      <c r="B1916" t="s">
        <v>219</v>
      </c>
      <c r="C1916" s="5">
        <v>49</v>
      </c>
      <c r="D1916" s="26" t="str">
        <f t="shared" si="29"/>
        <v/>
      </c>
      <c r="E1916" t="s">
        <v>79</v>
      </c>
    </row>
    <row r="1917" spans="1:5" outlineLevel="2" x14ac:dyDescent="0.35">
      <c r="A1917" s="11">
        <v>43896</v>
      </c>
      <c r="B1917" t="s">
        <v>219</v>
      </c>
      <c r="C1917" s="5">
        <v>39</v>
      </c>
      <c r="D1917" s="26" t="str">
        <f t="shared" si="29"/>
        <v/>
      </c>
      <c r="E1917" t="s">
        <v>79</v>
      </c>
    </row>
    <row r="1918" spans="1:5" outlineLevel="1" x14ac:dyDescent="0.35">
      <c r="A1918" s="24">
        <f>A1917</f>
        <v>43896</v>
      </c>
      <c r="B1918" s="25" t="str">
        <f>B1917</f>
        <v>E R FLEMING ENTERPRISES</v>
      </c>
      <c r="C1918" s="26">
        <f>SUBTOTAL(9,C1912:C1917)</f>
        <v>536</v>
      </c>
      <c r="D1918" s="26" t="str">
        <f t="shared" si="29"/>
        <v>TOTAL</v>
      </c>
    </row>
    <row r="1919" spans="1:5" outlineLevel="2" x14ac:dyDescent="0.35">
      <c r="A1919" s="11">
        <v>43896</v>
      </c>
      <c r="B1919" t="s">
        <v>784</v>
      </c>
      <c r="C1919" s="5">
        <v>300</v>
      </c>
      <c r="D1919" s="26" t="str">
        <f t="shared" si="29"/>
        <v/>
      </c>
      <c r="E1919" t="s">
        <v>75</v>
      </c>
    </row>
    <row r="1920" spans="1:5" outlineLevel="1" x14ac:dyDescent="0.35">
      <c r="A1920" s="24">
        <f>A1919</f>
        <v>43896</v>
      </c>
      <c r="B1920" s="25" t="str">
        <f>B1919</f>
        <v>FLOOR TEX COMMERCIAL FLOORING LLC</v>
      </c>
      <c r="C1920" s="26">
        <f>SUBTOTAL(9,C1919:C1919)</f>
        <v>300</v>
      </c>
      <c r="D1920" s="26" t="str">
        <f t="shared" ref="D1920:D1983" si="30">IF(E1920="","TOTAL","")</f>
        <v>TOTAL</v>
      </c>
    </row>
    <row r="1921" spans="1:5" outlineLevel="2" x14ac:dyDescent="0.35">
      <c r="A1921" s="11">
        <v>43896</v>
      </c>
      <c r="B1921" t="s">
        <v>590</v>
      </c>
      <c r="C1921" s="5">
        <v>145</v>
      </c>
      <c r="D1921" s="26" t="str">
        <f t="shared" si="30"/>
        <v/>
      </c>
      <c r="E1921" t="s">
        <v>71</v>
      </c>
    </row>
    <row r="1922" spans="1:5" outlineLevel="1" x14ac:dyDescent="0.35">
      <c r="A1922" s="24">
        <f>A1921</f>
        <v>43896</v>
      </c>
      <c r="B1922" s="25" t="str">
        <f>B1921</f>
        <v>MARK FLORES</v>
      </c>
      <c r="C1922" s="26">
        <f>SUBTOTAL(9,C1921:C1921)</f>
        <v>145</v>
      </c>
      <c r="D1922" s="26" t="str">
        <f t="shared" si="30"/>
        <v>TOTAL</v>
      </c>
    </row>
    <row r="1923" spans="1:5" outlineLevel="2" x14ac:dyDescent="0.35">
      <c r="A1923" s="11">
        <v>43896</v>
      </c>
      <c r="B1923" t="s">
        <v>591</v>
      </c>
      <c r="C1923" s="5">
        <v>155</v>
      </c>
      <c r="D1923" s="26" t="str">
        <f t="shared" si="30"/>
        <v/>
      </c>
      <c r="E1923" t="s">
        <v>71</v>
      </c>
    </row>
    <row r="1924" spans="1:5" outlineLevel="1" x14ac:dyDescent="0.35">
      <c r="A1924" s="24">
        <f>A1923</f>
        <v>43896</v>
      </c>
      <c r="B1924" s="25" t="str">
        <f>B1923</f>
        <v>MIKE FLOREZ</v>
      </c>
      <c r="C1924" s="26">
        <f>SUBTOTAL(9,C1923:C1923)</f>
        <v>155</v>
      </c>
      <c r="D1924" s="26" t="str">
        <f t="shared" si="30"/>
        <v>TOTAL</v>
      </c>
    </row>
    <row r="1925" spans="1:5" outlineLevel="2" x14ac:dyDescent="0.35">
      <c r="A1925" s="11">
        <v>43896</v>
      </c>
      <c r="B1925" t="s">
        <v>785</v>
      </c>
      <c r="C1925" s="5">
        <v>7.5</v>
      </c>
      <c r="D1925" s="26" t="str">
        <f t="shared" si="30"/>
        <v/>
      </c>
      <c r="E1925" t="s">
        <v>89</v>
      </c>
    </row>
    <row r="1926" spans="1:5" outlineLevel="1" x14ac:dyDescent="0.35">
      <c r="A1926" s="24">
        <f>A1925</f>
        <v>43896</v>
      </c>
      <c r="B1926" s="25" t="str">
        <f>B1925</f>
        <v>FORT BEND COUNTY</v>
      </c>
      <c r="C1926" s="26">
        <f>SUBTOTAL(9,C1925:C1925)</f>
        <v>7.5</v>
      </c>
      <c r="D1926" s="26" t="str">
        <f t="shared" si="30"/>
        <v>TOTAL</v>
      </c>
    </row>
    <row r="1927" spans="1:5" outlineLevel="2" x14ac:dyDescent="0.35">
      <c r="A1927" s="11">
        <v>43896</v>
      </c>
      <c r="B1927" t="s">
        <v>167</v>
      </c>
      <c r="C1927" s="5">
        <v>63.44</v>
      </c>
      <c r="D1927" s="26" t="str">
        <f t="shared" si="30"/>
        <v/>
      </c>
      <c r="E1927" t="s">
        <v>195</v>
      </c>
    </row>
    <row r="1928" spans="1:5" outlineLevel="1" x14ac:dyDescent="0.35">
      <c r="A1928" s="24">
        <f>A1927</f>
        <v>43896</v>
      </c>
      <c r="B1928" s="25" t="str">
        <f>B1927</f>
        <v>FORT BEND HERALD</v>
      </c>
      <c r="C1928" s="26">
        <f>SUBTOTAL(9,C1927:C1927)</f>
        <v>63.44</v>
      </c>
      <c r="D1928" s="26" t="str">
        <f t="shared" si="30"/>
        <v>TOTAL</v>
      </c>
    </row>
    <row r="1929" spans="1:5" outlineLevel="2" x14ac:dyDescent="0.35">
      <c r="A1929" s="11">
        <v>43896</v>
      </c>
      <c r="B1929" t="s">
        <v>786</v>
      </c>
      <c r="C1929" s="5">
        <v>200</v>
      </c>
      <c r="D1929" s="26" t="str">
        <f t="shared" si="30"/>
        <v/>
      </c>
      <c r="E1929" t="s">
        <v>92</v>
      </c>
    </row>
    <row r="1930" spans="1:5" outlineLevel="1" x14ac:dyDescent="0.35">
      <c r="A1930" s="24">
        <f>A1929</f>
        <v>43896</v>
      </c>
      <c r="B1930" s="25" t="str">
        <f>B1929</f>
        <v>FORT BEND ISD</v>
      </c>
      <c r="C1930" s="26">
        <f>SUBTOTAL(9,C1929:C1929)</f>
        <v>200</v>
      </c>
      <c r="D1930" s="26" t="str">
        <f t="shared" si="30"/>
        <v>TOTAL</v>
      </c>
    </row>
    <row r="1931" spans="1:5" outlineLevel="2" x14ac:dyDescent="0.35">
      <c r="A1931" s="11">
        <v>43896</v>
      </c>
      <c r="B1931" t="s">
        <v>787</v>
      </c>
      <c r="C1931" s="5">
        <v>1115</v>
      </c>
      <c r="D1931" s="26" t="str">
        <f t="shared" si="30"/>
        <v/>
      </c>
      <c r="E1931" t="s">
        <v>92</v>
      </c>
    </row>
    <row r="1932" spans="1:5" outlineLevel="1" x14ac:dyDescent="0.35">
      <c r="A1932" s="24">
        <f>A1931</f>
        <v>43896</v>
      </c>
      <c r="B1932" s="25" t="str">
        <f>B1931</f>
        <v>FORT SETTLEMENT MIDDLE SCHOOL</v>
      </c>
      <c r="C1932" s="26">
        <f>SUBTOTAL(9,C1931:C1931)</f>
        <v>1115</v>
      </c>
      <c r="D1932" s="26" t="str">
        <f t="shared" si="30"/>
        <v>TOTAL</v>
      </c>
    </row>
    <row r="1933" spans="1:5" outlineLevel="2" x14ac:dyDescent="0.35">
      <c r="A1933" s="11">
        <v>43896</v>
      </c>
      <c r="B1933" t="s">
        <v>788</v>
      </c>
      <c r="C1933" s="5">
        <v>150</v>
      </c>
      <c r="D1933" s="26" t="str">
        <f t="shared" si="30"/>
        <v/>
      </c>
      <c r="E1933" t="s">
        <v>92</v>
      </c>
    </row>
    <row r="1934" spans="1:5" outlineLevel="1" x14ac:dyDescent="0.35">
      <c r="A1934" s="24">
        <f>A1933</f>
        <v>43896</v>
      </c>
      <c r="B1934" s="25" t="str">
        <f>B1933</f>
        <v>AUSTIN ACTIVITY ACCOUNT FN</v>
      </c>
      <c r="C1934" s="26">
        <f>SUBTOTAL(9,C1933:C1933)</f>
        <v>150</v>
      </c>
      <c r="D1934" s="26" t="str">
        <f t="shared" si="30"/>
        <v>TOTAL</v>
      </c>
    </row>
    <row r="1935" spans="1:5" outlineLevel="2" x14ac:dyDescent="0.35">
      <c r="A1935" s="11">
        <v>43896</v>
      </c>
      <c r="B1935" t="s">
        <v>789</v>
      </c>
      <c r="C1935" s="5">
        <v>125</v>
      </c>
      <c r="D1935" s="26" t="str">
        <f t="shared" si="30"/>
        <v/>
      </c>
      <c r="E1935" t="s">
        <v>73</v>
      </c>
    </row>
    <row r="1936" spans="1:5" outlineLevel="1" x14ac:dyDescent="0.35">
      <c r="A1936" s="24">
        <f>A1935</f>
        <v>43896</v>
      </c>
      <c r="B1936" s="25" t="str">
        <f>B1935</f>
        <v>JENNIFER GALLAGHER</v>
      </c>
      <c r="C1936" s="26">
        <f>SUBTOTAL(9,C1935:C1935)</f>
        <v>125</v>
      </c>
      <c r="D1936" s="26" t="str">
        <f t="shared" si="30"/>
        <v>TOTAL</v>
      </c>
    </row>
    <row r="1937" spans="1:5" outlineLevel="2" x14ac:dyDescent="0.35">
      <c r="A1937" s="11">
        <v>43896</v>
      </c>
      <c r="B1937" t="s">
        <v>181</v>
      </c>
      <c r="C1937" s="5">
        <v>300</v>
      </c>
      <c r="D1937" s="26" t="str">
        <f t="shared" si="30"/>
        <v/>
      </c>
      <c r="E1937" t="s">
        <v>73</v>
      </c>
    </row>
    <row r="1938" spans="1:5" outlineLevel="1" x14ac:dyDescent="0.35">
      <c r="A1938" s="24">
        <f>A1937</f>
        <v>43896</v>
      </c>
      <c r="B1938" s="25" t="str">
        <f>B1937</f>
        <v>GANDY INK</v>
      </c>
      <c r="C1938" s="26">
        <f>SUBTOTAL(9,C1937:C1937)</f>
        <v>300</v>
      </c>
      <c r="D1938" s="26" t="str">
        <f t="shared" si="30"/>
        <v>TOTAL</v>
      </c>
    </row>
    <row r="1939" spans="1:5" outlineLevel="2" x14ac:dyDescent="0.35">
      <c r="A1939" s="11">
        <v>43896</v>
      </c>
      <c r="B1939" t="s">
        <v>790</v>
      </c>
      <c r="C1939" s="5">
        <v>1000</v>
      </c>
      <c r="D1939" s="26" t="str">
        <f t="shared" si="30"/>
        <v/>
      </c>
      <c r="E1939" t="s">
        <v>71</v>
      </c>
    </row>
    <row r="1940" spans="1:5" outlineLevel="1" x14ac:dyDescent="0.35">
      <c r="A1940" s="24">
        <f>A1939</f>
        <v>43896</v>
      </c>
      <c r="B1940" s="25" t="str">
        <f>B1939</f>
        <v>CIELO DALI GARCIA DE LA MORA</v>
      </c>
      <c r="C1940" s="26">
        <f>SUBTOTAL(9,C1939:C1939)</f>
        <v>1000</v>
      </c>
      <c r="D1940" s="26" t="str">
        <f t="shared" si="30"/>
        <v>TOTAL</v>
      </c>
    </row>
    <row r="1941" spans="1:5" outlineLevel="2" x14ac:dyDescent="0.35">
      <c r="A1941" s="11">
        <v>43896</v>
      </c>
      <c r="B1941" t="s">
        <v>791</v>
      </c>
      <c r="C1941" s="5">
        <v>155</v>
      </c>
      <c r="D1941" s="26" t="str">
        <f t="shared" si="30"/>
        <v/>
      </c>
      <c r="E1941" t="s">
        <v>71</v>
      </c>
    </row>
    <row r="1942" spans="1:5" outlineLevel="1" x14ac:dyDescent="0.35">
      <c r="A1942" s="24">
        <f>A1941</f>
        <v>43896</v>
      </c>
      <c r="B1942" s="25" t="str">
        <f>B1941</f>
        <v>DAVID PAUL GARDNER</v>
      </c>
      <c r="C1942" s="26">
        <f>SUBTOTAL(9,C1941:C1941)</f>
        <v>155</v>
      </c>
      <c r="D1942" s="26" t="str">
        <f t="shared" si="30"/>
        <v>TOTAL</v>
      </c>
    </row>
    <row r="1943" spans="1:5" outlineLevel="2" x14ac:dyDescent="0.35">
      <c r="A1943" s="11">
        <v>43896</v>
      </c>
      <c r="B1943" t="s">
        <v>517</v>
      </c>
      <c r="C1943" s="5">
        <v>69.989999999999995</v>
      </c>
      <c r="D1943" s="26" t="str">
        <f t="shared" si="30"/>
        <v/>
      </c>
      <c r="E1943" t="s">
        <v>79</v>
      </c>
    </row>
    <row r="1944" spans="1:5" outlineLevel="1" x14ac:dyDescent="0.35">
      <c r="A1944" s="24">
        <f>A1943</f>
        <v>43896</v>
      </c>
      <c r="B1944" s="25" t="str">
        <f>B1943</f>
        <v>GARYS TIRE &amp; AUTO SERVICE</v>
      </c>
      <c r="C1944" s="26">
        <f>SUBTOTAL(9,C1943:C1943)</f>
        <v>69.989999999999995</v>
      </c>
      <c r="D1944" s="26" t="str">
        <f t="shared" si="30"/>
        <v>TOTAL</v>
      </c>
    </row>
    <row r="1945" spans="1:5" outlineLevel="2" x14ac:dyDescent="0.35">
      <c r="A1945" s="11">
        <v>43896</v>
      </c>
      <c r="B1945" t="s">
        <v>792</v>
      </c>
      <c r="C1945" s="5">
        <v>295</v>
      </c>
      <c r="D1945" s="26" t="str">
        <f t="shared" si="30"/>
        <v/>
      </c>
      <c r="E1945" t="s">
        <v>71</v>
      </c>
    </row>
    <row r="1946" spans="1:5" outlineLevel="1" x14ac:dyDescent="0.35">
      <c r="A1946" s="24">
        <f>A1945</f>
        <v>43896</v>
      </c>
      <c r="B1946" s="25" t="str">
        <f>B1945</f>
        <v>DEOTIS GAY JR</v>
      </c>
      <c r="C1946" s="26">
        <f>SUBTOTAL(9,C1945:C1945)</f>
        <v>295</v>
      </c>
      <c r="D1946" s="26" t="str">
        <f t="shared" si="30"/>
        <v>TOTAL</v>
      </c>
    </row>
    <row r="1947" spans="1:5" outlineLevel="2" x14ac:dyDescent="0.35">
      <c r="A1947" s="11">
        <v>43896</v>
      </c>
      <c r="B1947" t="s">
        <v>793</v>
      </c>
      <c r="C1947" s="5">
        <v>145</v>
      </c>
      <c r="D1947" s="26" t="str">
        <f t="shared" si="30"/>
        <v/>
      </c>
      <c r="E1947" t="s">
        <v>71</v>
      </c>
    </row>
    <row r="1948" spans="1:5" outlineLevel="2" x14ac:dyDescent="0.35">
      <c r="A1948" s="11">
        <v>43896</v>
      </c>
      <c r="B1948" t="s">
        <v>793</v>
      </c>
      <c r="C1948" s="5">
        <v>295</v>
      </c>
      <c r="D1948" s="26" t="str">
        <f t="shared" si="30"/>
        <v/>
      </c>
      <c r="E1948" t="s">
        <v>71</v>
      </c>
    </row>
    <row r="1949" spans="1:5" outlineLevel="1" x14ac:dyDescent="0.35">
      <c r="A1949" s="24">
        <f>A1948</f>
        <v>43896</v>
      </c>
      <c r="B1949" s="25" t="str">
        <f>B1948</f>
        <v>MICHAEL VAN GIFFORD</v>
      </c>
      <c r="C1949" s="26">
        <f>SUBTOTAL(9,C1947:C1948)</f>
        <v>440</v>
      </c>
      <c r="D1949" s="26" t="str">
        <f t="shared" si="30"/>
        <v>TOTAL</v>
      </c>
    </row>
    <row r="1950" spans="1:5" outlineLevel="2" x14ac:dyDescent="0.35">
      <c r="A1950" s="11">
        <v>43896</v>
      </c>
      <c r="B1950" t="s">
        <v>478</v>
      </c>
      <c r="C1950" s="5">
        <v>85</v>
      </c>
      <c r="D1950" s="26" t="str">
        <f t="shared" si="30"/>
        <v/>
      </c>
      <c r="E1950" t="s">
        <v>71</v>
      </c>
    </row>
    <row r="1951" spans="1:5" outlineLevel="1" x14ac:dyDescent="0.35">
      <c r="A1951" s="24">
        <f>A1950</f>
        <v>43896</v>
      </c>
      <c r="B1951" s="25" t="str">
        <f>B1950</f>
        <v>RODNEY GLASPER II</v>
      </c>
      <c r="C1951" s="26">
        <f>SUBTOTAL(9,C1950:C1950)</f>
        <v>85</v>
      </c>
      <c r="D1951" s="26" t="str">
        <f t="shared" si="30"/>
        <v>TOTAL</v>
      </c>
    </row>
    <row r="1952" spans="1:5" outlineLevel="2" x14ac:dyDescent="0.35">
      <c r="A1952" s="11">
        <v>43896</v>
      </c>
      <c r="B1952" t="s">
        <v>794</v>
      </c>
      <c r="C1952" s="5">
        <v>499</v>
      </c>
      <c r="D1952" s="26" t="str">
        <f t="shared" si="30"/>
        <v/>
      </c>
      <c r="E1952" t="s">
        <v>77</v>
      </c>
    </row>
    <row r="1953" spans="1:5" outlineLevel="1" x14ac:dyDescent="0.35">
      <c r="A1953" s="24">
        <f>A1952</f>
        <v>43896</v>
      </c>
      <c r="B1953" s="25" t="str">
        <f>B1952</f>
        <v>GLAZIER CLINICS</v>
      </c>
      <c r="C1953" s="26">
        <f>SUBTOTAL(9,C1952:C1952)</f>
        <v>499</v>
      </c>
      <c r="D1953" s="26" t="str">
        <f t="shared" si="30"/>
        <v>TOTAL</v>
      </c>
    </row>
    <row r="1954" spans="1:5" outlineLevel="2" x14ac:dyDescent="0.35">
      <c r="A1954" s="11">
        <v>43896</v>
      </c>
      <c r="B1954" t="s">
        <v>59</v>
      </c>
      <c r="C1954" s="5">
        <v>75</v>
      </c>
      <c r="D1954" s="26" t="str">
        <f t="shared" si="30"/>
        <v/>
      </c>
      <c r="E1954" t="s">
        <v>79</v>
      </c>
    </row>
    <row r="1955" spans="1:5" outlineLevel="1" x14ac:dyDescent="0.35">
      <c r="A1955" s="24">
        <f>A1954</f>
        <v>43896</v>
      </c>
      <c r="B1955" s="25" t="str">
        <f>B1954</f>
        <v>GOLBOWS GARAGE INC</v>
      </c>
      <c r="C1955" s="26">
        <f>SUBTOTAL(9,C1954:C1954)</f>
        <v>75</v>
      </c>
      <c r="D1955" s="26" t="str">
        <f t="shared" si="30"/>
        <v>TOTAL</v>
      </c>
    </row>
    <row r="1956" spans="1:5" outlineLevel="2" x14ac:dyDescent="0.35">
      <c r="A1956" s="11">
        <v>43896</v>
      </c>
      <c r="B1956" t="s">
        <v>434</v>
      </c>
      <c r="C1956" s="5">
        <v>175</v>
      </c>
      <c r="D1956" s="26" t="str">
        <f t="shared" si="30"/>
        <v/>
      </c>
      <c r="E1956" t="s">
        <v>71</v>
      </c>
    </row>
    <row r="1957" spans="1:5" outlineLevel="2" x14ac:dyDescent="0.35">
      <c r="A1957" s="11">
        <v>43896</v>
      </c>
      <c r="B1957" t="s">
        <v>434</v>
      </c>
      <c r="C1957" s="5">
        <v>155</v>
      </c>
      <c r="D1957" s="26" t="str">
        <f t="shared" si="30"/>
        <v/>
      </c>
      <c r="E1957" t="s">
        <v>71</v>
      </c>
    </row>
    <row r="1958" spans="1:5" outlineLevel="1" x14ac:dyDescent="0.35">
      <c r="A1958" s="24">
        <f>A1957</f>
        <v>43896</v>
      </c>
      <c r="B1958" s="25" t="str">
        <f>B1957</f>
        <v>ARTURO GOMEZ</v>
      </c>
      <c r="C1958" s="26">
        <f>SUBTOTAL(9,C1956:C1957)</f>
        <v>330</v>
      </c>
      <c r="D1958" s="26" t="str">
        <f t="shared" si="30"/>
        <v>TOTAL</v>
      </c>
    </row>
    <row r="1959" spans="1:5" outlineLevel="2" x14ac:dyDescent="0.35">
      <c r="A1959" s="11">
        <v>43896</v>
      </c>
      <c r="B1959" t="s">
        <v>566</v>
      </c>
      <c r="C1959" s="5">
        <v>175</v>
      </c>
      <c r="D1959" s="26" t="str">
        <f t="shared" si="30"/>
        <v/>
      </c>
      <c r="E1959" t="s">
        <v>71</v>
      </c>
    </row>
    <row r="1960" spans="1:5" outlineLevel="1" x14ac:dyDescent="0.35">
      <c r="A1960" s="24">
        <f>A1959</f>
        <v>43896</v>
      </c>
      <c r="B1960" s="25" t="str">
        <f>B1959</f>
        <v>CHRISTOPHER GONZALES</v>
      </c>
      <c r="C1960" s="26">
        <f>SUBTOTAL(9,C1959:C1959)</f>
        <v>175</v>
      </c>
      <c r="D1960" s="26" t="str">
        <f t="shared" si="30"/>
        <v>TOTAL</v>
      </c>
    </row>
    <row r="1961" spans="1:5" outlineLevel="2" x14ac:dyDescent="0.35">
      <c r="A1961" s="11">
        <v>43896</v>
      </c>
      <c r="B1961" t="s">
        <v>592</v>
      </c>
      <c r="C1961" s="5">
        <v>155</v>
      </c>
      <c r="D1961" s="26" t="str">
        <f t="shared" si="30"/>
        <v/>
      </c>
      <c r="E1961" t="s">
        <v>71</v>
      </c>
    </row>
    <row r="1962" spans="1:5" outlineLevel="2" x14ac:dyDescent="0.35">
      <c r="A1962" s="11">
        <v>43896</v>
      </c>
      <c r="B1962" t="s">
        <v>592</v>
      </c>
      <c r="C1962" s="5">
        <v>155</v>
      </c>
      <c r="D1962" s="26" t="str">
        <f t="shared" si="30"/>
        <v/>
      </c>
      <c r="E1962" t="s">
        <v>71</v>
      </c>
    </row>
    <row r="1963" spans="1:5" outlineLevel="1" x14ac:dyDescent="0.35">
      <c r="A1963" s="24">
        <f>A1962</f>
        <v>43896</v>
      </c>
      <c r="B1963" s="25" t="str">
        <f>B1962</f>
        <v>ROLAND GONZALES</v>
      </c>
      <c r="C1963" s="26">
        <f>SUBTOTAL(9,C1961:C1962)</f>
        <v>310</v>
      </c>
      <c r="D1963" s="26" t="str">
        <f t="shared" si="30"/>
        <v>TOTAL</v>
      </c>
    </row>
    <row r="1964" spans="1:5" outlineLevel="2" x14ac:dyDescent="0.35">
      <c r="A1964" s="11">
        <v>43896</v>
      </c>
      <c r="B1964" t="s">
        <v>479</v>
      </c>
      <c r="C1964" s="5">
        <v>175</v>
      </c>
      <c r="D1964" s="26" t="str">
        <f t="shared" si="30"/>
        <v/>
      </c>
      <c r="E1964" t="s">
        <v>71</v>
      </c>
    </row>
    <row r="1965" spans="1:5" outlineLevel="2" x14ac:dyDescent="0.35">
      <c r="A1965" s="11">
        <v>43896</v>
      </c>
      <c r="B1965" t="s">
        <v>479</v>
      </c>
      <c r="C1965" s="5">
        <v>175</v>
      </c>
      <c r="D1965" s="26" t="str">
        <f t="shared" si="30"/>
        <v/>
      </c>
      <c r="E1965" t="s">
        <v>71</v>
      </c>
    </row>
    <row r="1966" spans="1:5" outlineLevel="1" x14ac:dyDescent="0.35">
      <c r="A1966" s="24">
        <f>A1965</f>
        <v>43896</v>
      </c>
      <c r="B1966" s="25" t="str">
        <f>B1965</f>
        <v>BENJAMIN GONZALEZ</v>
      </c>
      <c r="C1966" s="26">
        <f>SUBTOTAL(9,C1964:C1965)</f>
        <v>350</v>
      </c>
      <c r="D1966" s="26" t="str">
        <f t="shared" si="30"/>
        <v>TOTAL</v>
      </c>
    </row>
    <row r="1967" spans="1:5" outlineLevel="2" x14ac:dyDescent="0.35">
      <c r="A1967" s="11">
        <v>43896</v>
      </c>
      <c r="B1967" t="s">
        <v>31</v>
      </c>
      <c r="C1967" s="5">
        <v>332.56</v>
      </c>
      <c r="D1967" s="26" t="str">
        <f t="shared" si="30"/>
        <v/>
      </c>
      <c r="E1967" t="s">
        <v>611</v>
      </c>
    </row>
    <row r="1968" spans="1:5" outlineLevel="2" x14ac:dyDescent="0.35">
      <c r="A1968" s="11">
        <v>43896</v>
      </c>
      <c r="B1968" t="s">
        <v>31</v>
      </c>
      <c r="C1968" s="5">
        <v>137.78</v>
      </c>
      <c r="D1968" s="26" t="str">
        <f t="shared" si="30"/>
        <v/>
      </c>
      <c r="E1968" t="s">
        <v>73</v>
      </c>
    </row>
    <row r="1969" spans="1:5" outlineLevel="2" x14ac:dyDescent="0.35">
      <c r="A1969" s="11">
        <v>43896</v>
      </c>
      <c r="B1969" t="s">
        <v>31</v>
      </c>
      <c r="C1969" s="5">
        <v>8.2799999999999994</v>
      </c>
      <c r="D1969" s="26" t="str">
        <f t="shared" si="30"/>
        <v/>
      </c>
      <c r="E1969" t="s">
        <v>75</v>
      </c>
    </row>
    <row r="1970" spans="1:5" outlineLevel="2" x14ac:dyDescent="0.35">
      <c r="A1970" s="11">
        <v>43896</v>
      </c>
      <c r="B1970" t="s">
        <v>31</v>
      </c>
      <c r="C1970" s="5">
        <v>46.48</v>
      </c>
      <c r="D1970" s="26" t="str">
        <f t="shared" si="30"/>
        <v/>
      </c>
      <c r="E1970" t="s">
        <v>75</v>
      </c>
    </row>
    <row r="1971" spans="1:5" outlineLevel="2" x14ac:dyDescent="0.35">
      <c r="A1971" s="11">
        <v>43896</v>
      </c>
      <c r="B1971" t="s">
        <v>31</v>
      </c>
      <c r="C1971" s="5">
        <v>109.08</v>
      </c>
      <c r="D1971" s="26" t="str">
        <f t="shared" si="30"/>
        <v/>
      </c>
      <c r="E1971" t="s">
        <v>73</v>
      </c>
    </row>
    <row r="1972" spans="1:5" outlineLevel="2" x14ac:dyDescent="0.35">
      <c r="A1972" s="11">
        <v>43896</v>
      </c>
      <c r="B1972" t="s">
        <v>31</v>
      </c>
      <c r="C1972" s="5">
        <v>477.78</v>
      </c>
      <c r="D1972" s="26" t="str">
        <f t="shared" si="30"/>
        <v/>
      </c>
      <c r="E1972" t="s">
        <v>283</v>
      </c>
    </row>
    <row r="1973" spans="1:5" outlineLevel="2" x14ac:dyDescent="0.35">
      <c r="A1973" s="11">
        <v>43896</v>
      </c>
      <c r="B1973" t="s">
        <v>31</v>
      </c>
      <c r="C1973" s="5">
        <v>24.6</v>
      </c>
      <c r="D1973" s="26" t="str">
        <f t="shared" si="30"/>
        <v/>
      </c>
      <c r="E1973" t="s">
        <v>75</v>
      </c>
    </row>
    <row r="1974" spans="1:5" outlineLevel="2" x14ac:dyDescent="0.35">
      <c r="A1974" s="11">
        <v>43896</v>
      </c>
      <c r="B1974" t="s">
        <v>31</v>
      </c>
      <c r="C1974" s="5">
        <v>42</v>
      </c>
      <c r="D1974" s="26" t="str">
        <f t="shared" si="30"/>
        <v/>
      </c>
      <c r="E1974" t="s">
        <v>75</v>
      </c>
    </row>
    <row r="1975" spans="1:5" outlineLevel="2" x14ac:dyDescent="0.35">
      <c r="A1975" s="11">
        <v>43896</v>
      </c>
      <c r="B1975" t="s">
        <v>31</v>
      </c>
      <c r="C1975" s="5">
        <v>54.27</v>
      </c>
      <c r="D1975" s="26" t="str">
        <f t="shared" si="30"/>
        <v/>
      </c>
      <c r="E1975" t="s">
        <v>75</v>
      </c>
    </row>
    <row r="1976" spans="1:5" outlineLevel="2" x14ac:dyDescent="0.35">
      <c r="A1976" s="11">
        <v>43896</v>
      </c>
      <c r="B1976" t="s">
        <v>31</v>
      </c>
      <c r="C1976" s="5">
        <v>64.3</v>
      </c>
      <c r="D1976" s="26" t="str">
        <f t="shared" si="30"/>
        <v/>
      </c>
      <c r="E1976" t="s">
        <v>75</v>
      </c>
    </row>
    <row r="1977" spans="1:5" outlineLevel="2" x14ac:dyDescent="0.35">
      <c r="A1977" s="11">
        <v>43896</v>
      </c>
      <c r="B1977" t="s">
        <v>31</v>
      </c>
      <c r="C1977" s="5">
        <v>302.64</v>
      </c>
      <c r="D1977" s="26" t="str">
        <f t="shared" si="30"/>
        <v/>
      </c>
      <c r="E1977" t="s">
        <v>73</v>
      </c>
    </row>
    <row r="1978" spans="1:5" outlineLevel="1" x14ac:dyDescent="0.35">
      <c r="A1978" s="24">
        <f>A1977</f>
        <v>43896</v>
      </c>
      <c r="B1978" s="25" t="str">
        <f>B1977</f>
        <v>GRAINGER INC</v>
      </c>
      <c r="C1978" s="26">
        <f>SUBTOTAL(9,C1967:C1977)</f>
        <v>1599.77</v>
      </c>
      <c r="D1978" s="26" t="str">
        <f t="shared" si="30"/>
        <v>TOTAL</v>
      </c>
    </row>
    <row r="1979" spans="1:5" outlineLevel="2" x14ac:dyDescent="0.35">
      <c r="A1979" s="11">
        <v>43896</v>
      </c>
      <c r="B1979" t="s">
        <v>364</v>
      </c>
      <c r="C1979" s="5">
        <v>5</v>
      </c>
      <c r="D1979" s="26" t="str">
        <f t="shared" si="30"/>
        <v/>
      </c>
      <c r="E1979" t="s">
        <v>93</v>
      </c>
    </row>
    <row r="1980" spans="1:5" outlineLevel="2" x14ac:dyDescent="0.35">
      <c r="A1980" s="11">
        <v>43896</v>
      </c>
      <c r="B1980" t="s">
        <v>364</v>
      </c>
      <c r="C1980" s="5">
        <v>869.6</v>
      </c>
      <c r="D1980" s="26" t="str">
        <f t="shared" si="30"/>
        <v/>
      </c>
      <c r="E1980" t="s">
        <v>93</v>
      </c>
    </row>
    <row r="1981" spans="1:5" outlineLevel="2" x14ac:dyDescent="0.35">
      <c r="A1981" s="11">
        <v>43896</v>
      </c>
      <c r="B1981" t="s">
        <v>364</v>
      </c>
      <c r="C1981" s="5">
        <v>5</v>
      </c>
      <c r="D1981" s="26" t="str">
        <f t="shared" si="30"/>
        <v/>
      </c>
      <c r="E1981" t="s">
        <v>93</v>
      </c>
    </row>
    <row r="1982" spans="1:5" outlineLevel="1" x14ac:dyDescent="0.35">
      <c r="A1982" s="24">
        <f>A1981</f>
        <v>43896</v>
      </c>
      <c r="B1982" s="25" t="str">
        <f>B1981</f>
        <v>GRAND LAKES MUD #2</v>
      </c>
      <c r="C1982" s="26">
        <f>SUBTOTAL(9,C1979:C1981)</f>
        <v>879.6</v>
      </c>
      <c r="D1982" s="26" t="str">
        <f t="shared" si="30"/>
        <v>TOTAL</v>
      </c>
    </row>
    <row r="1983" spans="1:5" outlineLevel="2" x14ac:dyDescent="0.35">
      <c r="A1983" s="11">
        <v>43896</v>
      </c>
      <c r="B1983" t="s">
        <v>227</v>
      </c>
      <c r="C1983" s="5">
        <v>324.16000000000003</v>
      </c>
      <c r="D1983" s="26" t="str">
        <f t="shared" si="30"/>
        <v/>
      </c>
      <c r="E1983" t="s">
        <v>75</v>
      </c>
    </row>
    <row r="1984" spans="1:5" outlineLevel="2" x14ac:dyDescent="0.35">
      <c r="A1984" s="11">
        <v>43896</v>
      </c>
      <c r="B1984" t="s">
        <v>227</v>
      </c>
      <c r="C1984" s="5">
        <v>2283.84</v>
      </c>
      <c r="D1984" s="26" t="str">
        <f t="shared" ref="D1984:D2047" si="31">IF(E1984="","TOTAL","")</f>
        <v/>
      </c>
      <c r="E1984" t="s">
        <v>75</v>
      </c>
    </row>
    <row r="1985" spans="1:5" outlineLevel="1" x14ac:dyDescent="0.35">
      <c r="A1985" s="24">
        <f>A1984</f>
        <v>43896</v>
      </c>
      <c r="B1985" s="25" t="str">
        <f>B1984</f>
        <v>GRAYBAR</v>
      </c>
      <c r="C1985" s="26">
        <f>SUBTOTAL(9,C1983:C1984)</f>
        <v>2608</v>
      </c>
      <c r="D1985" s="26" t="str">
        <f t="shared" si="31"/>
        <v>TOTAL</v>
      </c>
    </row>
    <row r="1986" spans="1:5" outlineLevel="2" x14ac:dyDescent="0.35">
      <c r="A1986" s="11">
        <v>43896</v>
      </c>
      <c r="B1986" t="s">
        <v>543</v>
      </c>
      <c r="C1986" s="5">
        <v>590</v>
      </c>
      <c r="D1986" s="26" t="str">
        <f t="shared" si="31"/>
        <v/>
      </c>
      <c r="E1986" t="s">
        <v>73</v>
      </c>
    </row>
    <row r="1987" spans="1:5" outlineLevel="1" x14ac:dyDescent="0.35">
      <c r="A1987" s="24">
        <f>A1986</f>
        <v>43896</v>
      </c>
      <c r="B1987" s="25" t="str">
        <f>B1986</f>
        <v>EZFUND.COM</v>
      </c>
      <c r="C1987" s="26">
        <f>SUBTOTAL(9,C1986:C1986)</f>
        <v>590</v>
      </c>
      <c r="D1987" s="26" t="str">
        <f t="shared" si="31"/>
        <v>TOTAL</v>
      </c>
    </row>
    <row r="1988" spans="1:5" outlineLevel="2" x14ac:dyDescent="0.35">
      <c r="A1988" s="11">
        <v>43896</v>
      </c>
      <c r="B1988" t="s">
        <v>795</v>
      </c>
      <c r="C1988" s="5">
        <v>243</v>
      </c>
      <c r="D1988" s="26" t="str">
        <f t="shared" si="31"/>
        <v/>
      </c>
      <c r="E1988" t="s">
        <v>83</v>
      </c>
    </row>
    <row r="1989" spans="1:5" outlineLevel="2" x14ac:dyDescent="0.35">
      <c r="A1989" s="11">
        <v>43896</v>
      </c>
      <c r="B1989" t="s">
        <v>795</v>
      </c>
      <c r="C1989" s="5">
        <v>129.6</v>
      </c>
      <c r="D1989" s="26" t="str">
        <f t="shared" si="31"/>
        <v/>
      </c>
      <c r="E1989" t="s">
        <v>83</v>
      </c>
    </row>
    <row r="1990" spans="1:5" outlineLevel="1" x14ac:dyDescent="0.35">
      <c r="A1990" s="24">
        <f>A1989</f>
        <v>43896</v>
      </c>
      <c r="B1990" s="25" t="str">
        <f>B1989</f>
        <v>GREAT HARVEST BREAD COMPANY</v>
      </c>
      <c r="C1990" s="26">
        <f>SUBTOTAL(9,C1988:C1989)</f>
        <v>372.6</v>
      </c>
      <c r="D1990" s="26" t="str">
        <f t="shared" si="31"/>
        <v>TOTAL</v>
      </c>
    </row>
    <row r="1991" spans="1:5" outlineLevel="2" x14ac:dyDescent="0.35">
      <c r="A1991" s="11">
        <v>43896</v>
      </c>
      <c r="B1991" t="s">
        <v>299</v>
      </c>
      <c r="C1991" s="5">
        <v>1281.1500000000001</v>
      </c>
      <c r="D1991" s="26" t="str">
        <f t="shared" si="31"/>
        <v/>
      </c>
      <c r="E1991" t="s">
        <v>83</v>
      </c>
    </row>
    <row r="1992" spans="1:5" outlineLevel="2" x14ac:dyDescent="0.35">
      <c r="A1992" s="11">
        <v>43896</v>
      </c>
      <c r="B1992" t="s">
        <v>299</v>
      </c>
      <c r="C1992" s="5">
        <v>1224.5</v>
      </c>
      <c r="D1992" s="26" t="str">
        <f t="shared" si="31"/>
        <v/>
      </c>
      <c r="E1992" t="s">
        <v>73</v>
      </c>
    </row>
    <row r="1993" spans="1:5" outlineLevel="2" x14ac:dyDescent="0.35">
      <c r="A1993" s="11">
        <v>43896</v>
      </c>
      <c r="B1993" t="s">
        <v>299</v>
      </c>
      <c r="C1993" s="5">
        <v>1694</v>
      </c>
      <c r="D1993" s="26" t="str">
        <f t="shared" si="31"/>
        <v/>
      </c>
      <c r="E1993" t="s">
        <v>73</v>
      </c>
    </row>
    <row r="1994" spans="1:5" outlineLevel="1" x14ac:dyDescent="0.35">
      <c r="A1994" s="24">
        <f>A1993</f>
        <v>43896</v>
      </c>
      <c r="B1994" s="25" t="str">
        <f>B1993</f>
        <v>GULF COAST SPECIALTIES</v>
      </c>
      <c r="C1994" s="26">
        <f>SUBTOTAL(9,C1991:C1993)</f>
        <v>4199.6499999999996</v>
      </c>
      <c r="D1994" s="26" t="str">
        <f t="shared" si="31"/>
        <v>TOTAL</v>
      </c>
    </row>
    <row r="1995" spans="1:5" outlineLevel="2" x14ac:dyDescent="0.35">
      <c r="A1995" s="11">
        <v>43896</v>
      </c>
      <c r="B1995" t="s">
        <v>544</v>
      </c>
      <c r="C1995" s="5">
        <v>119</v>
      </c>
      <c r="D1995" s="26" t="str">
        <f t="shared" si="31"/>
        <v/>
      </c>
      <c r="E1995" t="s">
        <v>92</v>
      </c>
    </row>
    <row r="1996" spans="1:5" outlineLevel="1" x14ac:dyDescent="0.35">
      <c r="A1996" s="24">
        <f>A1995</f>
        <v>43896</v>
      </c>
      <c r="B1996" s="25" t="str">
        <f>B1995</f>
        <v>GCTEA</v>
      </c>
      <c r="C1996" s="26">
        <f>SUBTOTAL(9,C1995:C1995)</f>
        <v>119</v>
      </c>
      <c r="D1996" s="26" t="str">
        <f t="shared" si="31"/>
        <v>TOTAL</v>
      </c>
    </row>
    <row r="1997" spans="1:5" outlineLevel="2" x14ac:dyDescent="0.35">
      <c r="A1997" s="11">
        <v>43896</v>
      </c>
      <c r="B1997" t="s">
        <v>32</v>
      </c>
      <c r="C1997" s="5">
        <v>750</v>
      </c>
      <c r="D1997" s="26" t="str">
        <f t="shared" si="31"/>
        <v/>
      </c>
      <c r="E1997" t="s">
        <v>162</v>
      </c>
    </row>
    <row r="1998" spans="1:5" outlineLevel="2" x14ac:dyDescent="0.35">
      <c r="A1998" s="11">
        <v>43896</v>
      </c>
      <c r="B1998" t="s">
        <v>32</v>
      </c>
      <c r="C1998" s="5">
        <v>375</v>
      </c>
      <c r="D1998" s="26" t="str">
        <f t="shared" si="31"/>
        <v/>
      </c>
      <c r="E1998" t="s">
        <v>162</v>
      </c>
    </row>
    <row r="1999" spans="1:5" outlineLevel="1" x14ac:dyDescent="0.35">
      <c r="A1999" s="24">
        <f>A1998</f>
        <v>43896</v>
      </c>
      <c r="B1999" s="25" t="str">
        <f>B1998</f>
        <v>H C D E</v>
      </c>
      <c r="C1999" s="26">
        <f>SUBTOTAL(9,C1997:C1998)</f>
        <v>1125</v>
      </c>
      <c r="D1999" s="26" t="str">
        <f t="shared" si="31"/>
        <v>TOTAL</v>
      </c>
    </row>
    <row r="2000" spans="1:5" outlineLevel="2" x14ac:dyDescent="0.35">
      <c r="A2000" s="11">
        <v>43896</v>
      </c>
      <c r="B2000" t="s">
        <v>127</v>
      </c>
      <c r="C2000" s="5">
        <v>58.9</v>
      </c>
      <c r="D2000" s="26" t="str">
        <f t="shared" si="31"/>
        <v/>
      </c>
      <c r="E2000" t="s">
        <v>73</v>
      </c>
    </row>
    <row r="2001" spans="1:5" outlineLevel="2" x14ac:dyDescent="0.35">
      <c r="A2001" s="11">
        <v>43896</v>
      </c>
      <c r="B2001" t="s">
        <v>127</v>
      </c>
      <c r="C2001" s="5">
        <v>93.38</v>
      </c>
      <c r="D2001" s="26" t="str">
        <f t="shared" si="31"/>
        <v/>
      </c>
      <c r="E2001" t="s">
        <v>73</v>
      </c>
    </row>
    <row r="2002" spans="1:5" outlineLevel="2" x14ac:dyDescent="0.35">
      <c r="A2002" s="11">
        <v>43896</v>
      </c>
      <c r="B2002" t="s">
        <v>127</v>
      </c>
      <c r="C2002" s="5">
        <v>18.440000000000001</v>
      </c>
      <c r="D2002" s="26" t="str">
        <f t="shared" si="31"/>
        <v/>
      </c>
      <c r="E2002" t="s">
        <v>73</v>
      </c>
    </row>
    <row r="2003" spans="1:5" outlineLevel="2" x14ac:dyDescent="0.35">
      <c r="A2003" s="11">
        <v>43896</v>
      </c>
      <c r="B2003" t="s">
        <v>127</v>
      </c>
      <c r="C2003" s="5">
        <v>148.30000000000001</v>
      </c>
      <c r="D2003" s="26" t="str">
        <f t="shared" si="31"/>
        <v/>
      </c>
      <c r="E2003" t="s">
        <v>73</v>
      </c>
    </row>
    <row r="2004" spans="1:5" outlineLevel="2" x14ac:dyDescent="0.35">
      <c r="A2004" s="11">
        <v>43896</v>
      </c>
      <c r="B2004" t="s">
        <v>127</v>
      </c>
      <c r="C2004" s="5">
        <v>123.42</v>
      </c>
      <c r="D2004" s="26" t="str">
        <f t="shared" si="31"/>
        <v/>
      </c>
      <c r="E2004" t="s">
        <v>73</v>
      </c>
    </row>
    <row r="2005" spans="1:5" outlineLevel="2" x14ac:dyDescent="0.35">
      <c r="A2005" s="11">
        <v>43896</v>
      </c>
      <c r="B2005" t="s">
        <v>127</v>
      </c>
      <c r="C2005" s="5">
        <v>39.19</v>
      </c>
      <c r="D2005" s="26" t="str">
        <f t="shared" si="31"/>
        <v/>
      </c>
      <c r="E2005" t="s">
        <v>73</v>
      </c>
    </row>
    <row r="2006" spans="1:5" outlineLevel="2" x14ac:dyDescent="0.35">
      <c r="A2006" s="11">
        <v>43896</v>
      </c>
      <c r="B2006" t="s">
        <v>127</v>
      </c>
      <c r="C2006" s="5">
        <v>48.42</v>
      </c>
      <c r="D2006" s="26" t="str">
        <f t="shared" si="31"/>
        <v/>
      </c>
      <c r="E2006" t="s">
        <v>73</v>
      </c>
    </row>
    <row r="2007" spans="1:5" outlineLevel="2" x14ac:dyDescent="0.35">
      <c r="A2007" s="11">
        <v>43896</v>
      </c>
      <c r="B2007" t="s">
        <v>127</v>
      </c>
      <c r="C2007" s="5">
        <v>27.12</v>
      </c>
      <c r="D2007" s="26" t="str">
        <f t="shared" si="31"/>
        <v/>
      </c>
      <c r="E2007" t="s">
        <v>83</v>
      </c>
    </row>
    <row r="2008" spans="1:5" outlineLevel="2" x14ac:dyDescent="0.35">
      <c r="A2008" s="11">
        <v>43896</v>
      </c>
      <c r="B2008" t="s">
        <v>127</v>
      </c>
      <c r="C2008" s="5">
        <v>525</v>
      </c>
      <c r="D2008" s="26" t="str">
        <f t="shared" si="31"/>
        <v/>
      </c>
      <c r="E2008" t="s">
        <v>83</v>
      </c>
    </row>
    <row r="2009" spans="1:5" outlineLevel="2" x14ac:dyDescent="0.35">
      <c r="A2009" s="11">
        <v>43896</v>
      </c>
      <c r="B2009" t="s">
        <v>127</v>
      </c>
      <c r="C2009" s="5">
        <v>85.48</v>
      </c>
      <c r="D2009" s="26" t="str">
        <f t="shared" si="31"/>
        <v/>
      </c>
      <c r="E2009" t="s">
        <v>87</v>
      </c>
    </row>
    <row r="2010" spans="1:5" outlineLevel="2" x14ac:dyDescent="0.35">
      <c r="A2010" s="11">
        <v>43896</v>
      </c>
      <c r="B2010" t="s">
        <v>127</v>
      </c>
      <c r="C2010" s="5">
        <v>79.8</v>
      </c>
      <c r="D2010" s="26" t="str">
        <f t="shared" si="31"/>
        <v/>
      </c>
      <c r="E2010" t="s">
        <v>83</v>
      </c>
    </row>
    <row r="2011" spans="1:5" outlineLevel="2" x14ac:dyDescent="0.35">
      <c r="A2011" s="11">
        <v>43896</v>
      </c>
      <c r="B2011" t="s">
        <v>127</v>
      </c>
      <c r="C2011" s="5">
        <v>67.95</v>
      </c>
      <c r="D2011" s="26" t="str">
        <f t="shared" si="31"/>
        <v/>
      </c>
      <c r="E2011" t="s">
        <v>73</v>
      </c>
    </row>
    <row r="2012" spans="1:5" outlineLevel="2" x14ac:dyDescent="0.35">
      <c r="A2012" s="11">
        <v>43896</v>
      </c>
      <c r="B2012" t="s">
        <v>127</v>
      </c>
      <c r="C2012" s="5">
        <v>198.43</v>
      </c>
      <c r="D2012" s="26" t="str">
        <f t="shared" si="31"/>
        <v/>
      </c>
      <c r="E2012" t="s">
        <v>87</v>
      </c>
    </row>
    <row r="2013" spans="1:5" outlineLevel="2" x14ac:dyDescent="0.35">
      <c r="A2013" s="11">
        <v>43896</v>
      </c>
      <c r="B2013" t="s">
        <v>127</v>
      </c>
      <c r="C2013" s="5">
        <v>141.44</v>
      </c>
      <c r="D2013" s="26" t="str">
        <f t="shared" si="31"/>
        <v/>
      </c>
      <c r="E2013" t="s">
        <v>73</v>
      </c>
    </row>
    <row r="2014" spans="1:5" outlineLevel="2" x14ac:dyDescent="0.35">
      <c r="A2014" s="11">
        <v>43896</v>
      </c>
      <c r="B2014" t="s">
        <v>127</v>
      </c>
      <c r="C2014" s="5">
        <v>46.28</v>
      </c>
      <c r="D2014" s="26" t="str">
        <f t="shared" si="31"/>
        <v/>
      </c>
      <c r="E2014" t="s">
        <v>73</v>
      </c>
    </row>
    <row r="2015" spans="1:5" outlineLevel="2" x14ac:dyDescent="0.35">
      <c r="A2015" s="11">
        <v>43896</v>
      </c>
      <c r="B2015" t="s">
        <v>127</v>
      </c>
      <c r="C2015" s="5">
        <v>200</v>
      </c>
      <c r="D2015" s="26" t="str">
        <f t="shared" si="31"/>
        <v/>
      </c>
      <c r="E2015" t="s">
        <v>83</v>
      </c>
    </row>
    <row r="2016" spans="1:5" outlineLevel="2" x14ac:dyDescent="0.35">
      <c r="A2016" s="11">
        <v>43896</v>
      </c>
      <c r="B2016" t="s">
        <v>127</v>
      </c>
      <c r="C2016" s="5">
        <v>8.98</v>
      </c>
      <c r="D2016" s="26" t="str">
        <f t="shared" si="31"/>
        <v/>
      </c>
      <c r="E2016" t="s">
        <v>73</v>
      </c>
    </row>
    <row r="2017" spans="1:5" outlineLevel="2" x14ac:dyDescent="0.35">
      <c r="A2017" s="11">
        <v>43896</v>
      </c>
      <c r="B2017" t="s">
        <v>127</v>
      </c>
      <c r="C2017" s="5">
        <v>75.19</v>
      </c>
      <c r="D2017" s="26" t="str">
        <f t="shared" si="31"/>
        <v/>
      </c>
      <c r="E2017" t="s">
        <v>87</v>
      </c>
    </row>
    <row r="2018" spans="1:5" outlineLevel="2" x14ac:dyDescent="0.35">
      <c r="A2018" s="11">
        <v>43896</v>
      </c>
      <c r="B2018" t="s">
        <v>127</v>
      </c>
      <c r="C2018" s="5">
        <v>55</v>
      </c>
      <c r="D2018" s="26" t="str">
        <f t="shared" si="31"/>
        <v/>
      </c>
      <c r="E2018" t="s">
        <v>87</v>
      </c>
    </row>
    <row r="2019" spans="1:5" outlineLevel="2" x14ac:dyDescent="0.35">
      <c r="A2019" s="11">
        <v>43896</v>
      </c>
      <c r="B2019" t="s">
        <v>127</v>
      </c>
      <c r="C2019" s="5">
        <v>78.510000000000005</v>
      </c>
      <c r="D2019" s="26" t="str">
        <f t="shared" si="31"/>
        <v/>
      </c>
      <c r="E2019" t="s">
        <v>87</v>
      </c>
    </row>
    <row r="2020" spans="1:5" outlineLevel="2" x14ac:dyDescent="0.35">
      <c r="A2020" s="11">
        <v>43896</v>
      </c>
      <c r="B2020" t="s">
        <v>127</v>
      </c>
      <c r="C2020" s="5">
        <v>156.46</v>
      </c>
      <c r="D2020" s="26" t="str">
        <f t="shared" si="31"/>
        <v/>
      </c>
      <c r="E2020" t="s">
        <v>73</v>
      </c>
    </row>
    <row r="2021" spans="1:5" outlineLevel="2" x14ac:dyDescent="0.35">
      <c r="A2021" s="11">
        <v>43896</v>
      </c>
      <c r="B2021" t="s">
        <v>127</v>
      </c>
      <c r="C2021" s="5">
        <v>47.49</v>
      </c>
      <c r="D2021" s="26" t="str">
        <f t="shared" si="31"/>
        <v/>
      </c>
      <c r="E2021" t="s">
        <v>83</v>
      </c>
    </row>
    <row r="2022" spans="1:5" outlineLevel="2" x14ac:dyDescent="0.35">
      <c r="A2022" s="11">
        <v>43896</v>
      </c>
      <c r="B2022" t="s">
        <v>127</v>
      </c>
      <c r="C2022" s="5">
        <v>216.28</v>
      </c>
      <c r="D2022" s="26" t="str">
        <f t="shared" si="31"/>
        <v/>
      </c>
      <c r="E2022" t="s">
        <v>87</v>
      </c>
    </row>
    <row r="2023" spans="1:5" outlineLevel="2" x14ac:dyDescent="0.35">
      <c r="A2023" s="11">
        <v>43896</v>
      </c>
      <c r="B2023" t="s">
        <v>127</v>
      </c>
      <c r="C2023" s="5">
        <v>95.76</v>
      </c>
      <c r="D2023" s="26" t="str">
        <f t="shared" si="31"/>
        <v/>
      </c>
      <c r="E2023" t="s">
        <v>87</v>
      </c>
    </row>
    <row r="2024" spans="1:5" outlineLevel="2" x14ac:dyDescent="0.35">
      <c r="A2024" s="11">
        <v>43896</v>
      </c>
      <c r="B2024" t="s">
        <v>127</v>
      </c>
      <c r="C2024" s="5">
        <v>61.77</v>
      </c>
      <c r="D2024" s="26" t="str">
        <f t="shared" si="31"/>
        <v/>
      </c>
      <c r="E2024" t="s">
        <v>73</v>
      </c>
    </row>
    <row r="2025" spans="1:5" outlineLevel="2" x14ac:dyDescent="0.35">
      <c r="A2025" s="11">
        <v>43896</v>
      </c>
      <c r="B2025" t="s">
        <v>127</v>
      </c>
      <c r="C2025" s="5">
        <v>113.33</v>
      </c>
      <c r="D2025" s="26" t="str">
        <f t="shared" si="31"/>
        <v/>
      </c>
      <c r="E2025" t="s">
        <v>73</v>
      </c>
    </row>
    <row r="2026" spans="1:5" outlineLevel="2" x14ac:dyDescent="0.35">
      <c r="A2026" s="11">
        <v>43896</v>
      </c>
      <c r="B2026" t="s">
        <v>127</v>
      </c>
      <c r="C2026" s="5">
        <v>43.68</v>
      </c>
      <c r="D2026" s="26" t="str">
        <f t="shared" si="31"/>
        <v/>
      </c>
      <c r="E2026" t="s">
        <v>83</v>
      </c>
    </row>
    <row r="2027" spans="1:5" outlineLevel="2" x14ac:dyDescent="0.35">
      <c r="A2027" s="11">
        <v>43896</v>
      </c>
      <c r="B2027" t="s">
        <v>127</v>
      </c>
      <c r="C2027" s="5">
        <v>308.60000000000002</v>
      </c>
      <c r="D2027" s="26" t="str">
        <f t="shared" si="31"/>
        <v/>
      </c>
      <c r="E2027" t="s">
        <v>87</v>
      </c>
    </row>
    <row r="2028" spans="1:5" outlineLevel="2" x14ac:dyDescent="0.35">
      <c r="A2028" s="11">
        <v>43896</v>
      </c>
      <c r="B2028" t="s">
        <v>127</v>
      </c>
      <c r="C2028" s="5">
        <v>89.8</v>
      </c>
      <c r="D2028" s="26" t="str">
        <f t="shared" si="31"/>
        <v/>
      </c>
      <c r="E2028" t="s">
        <v>73</v>
      </c>
    </row>
    <row r="2029" spans="1:5" outlineLevel="2" x14ac:dyDescent="0.35">
      <c r="A2029" s="11">
        <v>43896</v>
      </c>
      <c r="B2029" t="s">
        <v>127</v>
      </c>
      <c r="C2029" s="5">
        <v>481.03</v>
      </c>
      <c r="D2029" s="26" t="str">
        <f t="shared" si="31"/>
        <v/>
      </c>
      <c r="E2029" t="s">
        <v>87</v>
      </c>
    </row>
    <row r="2030" spans="1:5" outlineLevel="2" x14ac:dyDescent="0.35">
      <c r="A2030" s="11">
        <v>43896</v>
      </c>
      <c r="B2030" t="s">
        <v>127</v>
      </c>
      <c r="C2030" s="5">
        <v>50.04</v>
      </c>
      <c r="D2030" s="26" t="str">
        <f t="shared" si="31"/>
        <v/>
      </c>
      <c r="E2030" t="s">
        <v>73</v>
      </c>
    </row>
    <row r="2031" spans="1:5" outlineLevel="2" x14ac:dyDescent="0.35">
      <c r="A2031" s="11">
        <v>43896</v>
      </c>
      <c r="B2031" t="s">
        <v>127</v>
      </c>
      <c r="C2031" s="5">
        <v>85.53</v>
      </c>
      <c r="D2031" s="26" t="str">
        <f t="shared" si="31"/>
        <v/>
      </c>
      <c r="E2031" t="s">
        <v>73</v>
      </c>
    </row>
    <row r="2032" spans="1:5" outlineLevel="2" x14ac:dyDescent="0.35">
      <c r="A2032" s="11">
        <v>43896</v>
      </c>
      <c r="B2032" t="s">
        <v>127</v>
      </c>
      <c r="C2032" s="5">
        <v>52.98</v>
      </c>
      <c r="D2032" s="26" t="str">
        <f t="shared" si="31"/>
        <v/>
      </c>
      <c r="E2032" t="s">
        <v>73</v>
      </c>
    </row>
    <row r="2033" spans="1:5" outlineLevel="2" x14ac:dyDescent="0.35">
      <c r="A2033" s="11">
        <v>43896</v>
      </c>
      <c r="B2033" t="s">
        <v>127</v>
      </c>
      <c r="C2033" s="5">
        <v>132.34</v>
      </c>
      <c r="D2033" s="26" t="str">
        <f t="shared" si="31"/>
        <v/>
      </c>
      <c r="E2033" t="s">
        <v>73</v>
      </c>
    </row>
    <row r="2034" spans="1:5" outlineLevel="2" x14ac:dyDescent="0.35">
      <c r="A2034" s="11">
        <v>43896</v>
      </c>
      <c r="B2034" t="s">
        <v>127</v>
      </c>
      <c r="C2034" s="5">
        <v>123.85</v>
      </c>
      <c r="D2034" s="26" t="str">
        <f t="shared" si="31"/>
        <v/>
      </c>
      <c r="E2034" t="s">
        <v>73</v>
      </c>
    </row>
    <row r="2035" spans="1:5" outlineLevel="2" x14ac:dyDescent="0.35">
      <c r="A2035" s="11">
        <v>43896</v>
      </c>
      <c r="B2035" t="s">
        <v>127</v>
      </c>
      <c r="C2035" s="5">
        <v>135.08000000000001</v>
      </c>
      <c r="D2035" s="26" t="str">
        <f t="shared" si="31"/>
        <v/>
      </c>
      <c r="E2035" t="s">
        <v>73</v>
      </c>
    </row>
    <row r="2036" spans="1:5" outlineLevel="2" x14ac:dyDescent="0.35">
      <c r="A2036" s="11">
        <v>43896</v>
      </c>
      <c r="B2036" t="s">
        <v>127</v>
      </c>
      <c r="C2036" s="5">
        <v>158.18</v>
      </c>
      <c r="D2036" s="26" t="str">
        <f t="shared" si="31"/>
        <v/>
      </c>
      <c r="E2036" t="s">
        <v>73</v>
      </c>
    </row>
    <row r="2037" spans="1:5" outlineLevel="2" x14ac:dyDescent="0.35">
      <c r="A2037" s="11">
        <v>43896</v>
      </c>
      <c r="B2037" t="s">
        <v>127</v>
      </c>
      <c r="C2037" s="5">
        <v>49.61</v>
      </c>
      <c r="D2037" s="26" t="str">
        <f t="shared" si="31"/>
        <v/>
      </c>
      <c r="E2037" t="s">
        <v>73</v>
      </c>
    </row>
    <row r="2038" spans="1:5" outlineLevel="2" x14ac:dyDescent="0.35">
      <c r="A2038" s="11">
        <v>43896</v>
      </c>
      <c r="B2038" t="s">
        <v>127</v>
      </c>
      <c r="C2038" s="5">
        <v>155.86000000000001</v>
      </c>
      <c r="D2038" s="26" t="str">
        <f t="shared" si="31"/>
        <v/>
      </c>
      <c r="E2038" t="s">
        <v>87</v>
      </c>
    </row>
    <row r="2039" spans="1:5" outlineLevel="2" x14ac:dyDescent="0.35">
      <c r="A2039" s="11">
        <v>43896</v>
      </c>
      <c r="B2039" t="s">
        <v>127</v>
      </c>
      <c r="C2039" s="5">
        <v>52.23</v>
      </c>
      <c r="D2039" s="26" t="str">
        <f t="shared" si="31"/>
        <v/>
      </c>
      <c r="E2039" t="s">
        <v>73</v>
      </c>
    </row>
    <row r="2040" spans="1:5" outlineLevel="2" x14ac:dyDescent="0.35">
      <c r="A2040" s="11">
        <v>43896</v>
      </c>
      <c r="B2040" t="s">
        <v>127</v>
      </c>
      <c r="C2040" s="5">
        <v>47.88</v>
      </c>
      <c r="D2040" s="26" t="str">
        <f t="shared" si="31"/>
        <v/>
      </c>
      <c r="E2040" t="s">
        <v>83</v>
      </c>
    </row>
    <row r="2041" spans="1:5" outlineLevel="2" x14ac:dyDescent="0.35">
      <c r="A2041" s="11">
        <v>43896</v>
      </c>
      <c r="B2041" t="s">
        <v>127</v>
      </c>
      <c r="C2041" s="5">
        <v>68.59</v>
      </c>
      <c r="D2041" s="26" t="str">
        <f t="shared" si="31"/>
        <v/>
      </c>
      <c r="E2041" t="s">
        <v>83</v>
      </c>
    </row>
    <row r="2042" spans="1:5" outlineLevel="2" x14ac:dyDescent="0.35">
      <c r="A2042" s="11">
        <v>43896</v>
      </c>
      <c r="B2042" t="s">
        <v>127</v>
      </c>
      <c r="C2042" s="5">
        <v>14.05</v>
      </c>
      <c r="D2042" s="26" t="str">
        <f t="shared" si="31"/>
        <v/>
      </c>
      <c r="E2042" t="s">
        <v>70</v>
      </c>
    </row>
    <row r="2043" spans="1:5" outlineLevel="2" x14ac:dyDescent="0.35">
      <c r="A2043" s="11">
        <v>43896</v>
      </c>
      <c r="B2043" t="s">
        <v>127</v>
      </c>
      <c r="C2043" s="5">
        <v>35.24</v>
      </c>
      <c r="D2043" s="26" t="str">
        <f t="shared" si="31"/>
        <v/>
      </c>
      <c r="E2043" t="s">
        <v>73</v>
      </c>
    </row>
    <row r="2044" spans="1:5" outlineLevel="2" x14ac:dyDescent="0.35">
      <c r="A2044" s="11">
        <v>43896</v>
      </c>
      <c r="B2044" t="s">
        <v>127</v>
      </c>
      <c r="C2044" s="5">
        <v>127.3</v>
      </c>
      <c r="D2044" s="26" t="str">
        <f t="shared" si="31"/>
        <v/>
      </c>
      <c r="E2044" t="s">
        <v>87</v>
      </c>
    </row>
    <row r="2045" spans="1:5" outlineLevel="2" x14ac:dyDescent="0.35">
      <c r="A2045" s="11">
        <v>43896</v>
      </c>
      <c r="B2045" t="s">
        <v>127</v>
      </c>
      <c r="C2045" s="5">
        <v>49.84</v>
      </c>
      <c r="D2045" s="26" t="str">
        <f t="shared" si="31"/>
        <v/>
      </c>
      <c r="E2045" t="s">
        <v>70</v>
      </c>
    </row>
    <row r="2046" spans="1:5" outlineLevel="2" x14ac:dyDescent="0.35">
      <c r="A2046" s="11">
        <v>43896</v>
      </c>
      <c r="B2046" t="s">
        <v>127</v>
      </c>
      <c r="C2046" s="5">
        <v>90.31</v>
      </c>
      <c r="D2046" s="26" t="str">
        <f t="shared" si="31"/>
        <v/>
      </c>
      <c r="E2046" t="s">
        <v>73</v>
      </c>
    </row>
    <row r="2047" spans="1:5" outlineLevel="2" x14ac:dyDescent="0.35">
      <c r="A2047" s="11">
        <v>43896</v>
      </c>
      <c r="B2047" t="s">
        <v>127</v>
      </c>
      <c r="C2047" s="5">
        <v>80.94</v>
      </c>
      <c r="D2047" s="26" t="str">
        <f t="shared" si="31"/>
        <v/>
      </c>
      <c r="E2047" t="s">
        <v>83</v>
      </c>
    </row>
    <row r="2048" spans="1:5" outlineLevel="2" x14ac:dyDescent="0.35">
      <c r="A2048" s="11">
        <v>43896</v>
      </c>
      <c r="B2048" t="s">
        <v>127</v>
      </c>
      <c r="C2048" s="5">
        <v>80.930000000000007</v>
      </c>
      <c r="D2048" s="26" t="str">
        <f t="shared" ref="D2048:D2111" si="32">IF(E2048="","TOTAL","")</f>
        <v/>
      </c>
      <c r="E2048" t="s">
        <v>83</v>
      </c>
    </row>
    <row r="2049" spans="1:5" outlineLevel="2" x14ac:dyDescent="0.35">
      <c r="A2049" s="11">
        <v>43896</v>
      </c>
      <c r="B2049" t="s">
        <v>127</v>
      </c>
      <c r="C2049" s="5">
        <v>-2.08</v>
      </c>
      <c r="D2049" s="26" t="str">
        <f t="shared" si="32"/>
        <v/>
      </c>
      <c r="E2049" t="s">
        <v>70</v>
      </c>
    </row>
    <row r="2050" spans="1:5" outlineLevel="2" x14ac:dyDescent="0.35">
      <c r="A2050" s="11">
        <v>43896</v>
      </c>
      <c r="B2050" t="s">
        <v>127</v>
      </c>
      <c r="C2050" s="5">
        <v>81.52</v>
      </c>
      <c r="D2050" s="26" t="str">
        <f t="shared" si="32"/>
        <v/>
      </c>
      <c r="E2050" t="s">
        <v>70</v>
      </c>
    </row>
    <row r="2051" spans="1:5" outlineLevel="2" x14ac:dyDescent="0.35">
      <c r="A2051" s="11">
        <v>43896</v>
      </c>
      <c r="B2051" t="s">
        <v>127</v>
      </c>
      <c r="C2051" s="5">
        <v>26.64</v>
      </c>
      <c r="D2051" s="26" t="str">
        <f t="shared" si="32"/>
        <v/>
      </c>
      <c r="E2051" t="s">
        <v>87</v>
      </c>
    </row>
    <row r="2052" spans="1:5" outlineLevel="2" x14ac:dyDescent="0.35">
      <c r="A2052" s="11">
        <v>43896</v>
      </c>
      <c r="B2052" t="s">
        <v>127</v>
      </c>
      <c r="C2052" s="5">
        <v>80.56</v>
      </c>
      <c r="D2052" s="26" t="str">
        <f t="shared" si="32"/>
        <v/>
      </c>
      <c r="E2052" t="s">
        <v>73</v>
      </c>
    </row>
    <row r="2053" spans="1:5" outlineLevel="2" x14ac:dyDescent="0.35">
      <c r="A2053" s="11">
        <v>43896</v>
      </c>
      <c r="B2053" t="s">
        <v>127</v>
      </c>
      <c r="C2053" s="5">
        <v>69.760000000000005</v>
      </c>
      <c r="D2053" s="26" t="str">
        <f t="shared" si="32"/>
        <v/>
      </c>
      <c r="E2053" t="s">
        <v>70</v>
      </c>
    </row>
    <row r="2054" spans="1:5" outlineLevel="2" x14ac:dyDescent="0.35">
      <c r="A2054" s="11">
        <v>43896</v>
      </c>
      <c r="B2054" t="s">
        <v>127</v>
      </c>
      <c r="C2054" s="5">
        <v>49.02</v>
      </c>
      <c r="D2054" s="26" t="str">
        <f t="shared" si="32"/>
        <v/>
      </c>
      <c r="E2054" t="s">
        <v>87</v>
      </c>
    </row>
    <row r="2055" spans="1:5" outlineLevel="2" x14ac:dyDescent="0.35">
      <c r="A2055" s="11">
        <v>43896</v>
      </c>
      <c r="B2055" t="s">
        <v>127</v>
      </c>
      <c r="C2055" s="5">
        <v>45.3</v>
      </c>
      <c r="D2055" s="26" t="str">
        <f t="shared" si="32"/>
        <v/>
      </c>
      <c r="E2055" t="s">
        <v>87</v>
      </c>
    </row>
    <row r="2056" spans="1:5" outlineLevel="2" x14ac:dyDescent="0.35">
      <c r="A2056" s="11">
        <v>43896</v>
      </c>
      <c r="B2056" t="s">
        <v>127</v>
      </c>
      <c r="C2056" s="5">
        <v>48.24</v>
      </c>
      <c r="D2056" s="26" t="str">
        <f t="shared" si="32"/>
        <v/>
      </c>
      <c r="E2056" t="s">
        <v>87</v>
      </c>
    </row>
    <row r="2057" spans="1:5" outlineLevel="2" x14ac:dyDescent="0.35">
      <c r="A2057" s="11">
        <v>43896</v>
      </c>
      <c r="B2057" t="s">
        <v>127</v>
      </c>
      <c r="C2057" s="5">
        <v>75.099999999999994</v>
      </c>
      <c r="D2057" s="26" t="str">
        <f t="shared" si="32"/>
        <v/>
      </c>
      <c r="E2057" t="s">
        <v>73</v>
      </c>
    </row>
    <row r="2058" spans="1:5" outlineLevel="2" x14ac:dyDescent="0.35">
      <c r="A2058" s="11">
        <v>43896</v>
      </c>
      <c r="B2058" t="s">
        <v>127</v>
      </c>
      <c r="C2058" s="5">
        <v>180.77</v>
      </c>
      <c r="D2058" s="26" t="str">
        <f t="shared" si="32"/>
        <v/>
      </c>
      <c r="E2058" t="s">
        <v>73</v>
      </c>
    </row>
    <row r="2059" spans="1:5" outlineLevel="2" x14ac:dyDescent="0.35">
      <c r="A2059" s="11">
        <v>43896</v>
      </c>
      <c r="B2059" t="s">
        <v>127</v>
      </c>
      <c r="C2059" s="5">
        <v>180.16</v>
      </c>
      <c r="D2059" s="26" t="str">
        <f t="shared" si="32"/>
        <v/>
      </c>
      <c r="E2059" t="s">
        <v>83</v>
      </c>
    </row>
    <row r="2060" spans="1:5" outlineLevel="2" x14ac:dyDescent="0.35">
      <c r="A2060" s="11">
        <v>43896</v>
      </c>
      <c r="B2060" t="s">
        <v>127</v>
      </c>
      <c r="C2060" s="5">
        <v>117.8</v>
      </c>
      <c r="D2060" s="26" t="str">
        <f t="shared" si="32"/>
        <v/>
      </c>
      <c r="E2060" t="s">
        <v>73</v>
      </c>
    </row>
    <row r="2061" spans="1:5" outlineLevel="2" x14ac:dyDescent="0.35">
      <c r="A2061" s="11">
        <v>43896</v>
      </c>
      <c r="B2061" t="s">
        <v>127</v>
      </c>
      <c r="C2061" s="5">
        <v>142.22999999999999</v>
      </c>
      <c r="D2061" s="26" t="str">
        <f t="shared" si="32"/>
        <v/>
      </c>
      <c r="E2061" t="s">
        <v>73</v>
      </c>
    </row>
    <row r="2062" spans="1:5" outlineLevel="2" x14ac:dyDescent="0.35">
      <c r="A2062" s="11">
        <v>43896</v>
      </c>
      <c r="B2062" t="s">
        <v>127</v>
      </c>
      <c r="C2062" s="5">
        <v>113.57</v>
      </c>
      <c r="D2062" s="26" t="str">
        <f t="shared" si="32"/>
        <v/>
      </c>
      <c r="E2062" t="s">
        <v>73</v>
      </c>
    </row>
    <row r="2063" spans="1:5" outlineLevel="2" x14ac:dyDescent="0.35">
      <c r="A2063" s="11">
        <v>43896</v>
      </c>
      <c r="B2063" t="s">
        <v>127</v>
      </c>
      <c r="C2063" s="5">
        <v>76.180000000000007</v>
      </c>
      <c r="D2063" s="26" t="str">
        <f t="shared" si="32"/>
        <v/>
      </c>
      <c r="E2063" t="s">
        <v>73</v>
      </c>
    </row>
    <row r="2064" spans="1:5" outlineLevel="2" x14ac:dyDescent="0.35">
      <c r="A2064" s="11">
        <v>43896</v>
      </c>
      <c r="B2064" t="s">
        <v>127</v>
      </c>
      <c r="C2064" s="5">
        <v>23.92</v>
      </c>
      <c r="D2064" s="26" t="str">
        <f t="shared" si="32"/>
        <v/>
      </c>
      <c r="E2064" t="s">
        <v>87</v>
      </c>
    </row>
    <row r="2065" spans="1:5" outlineLevel="2" x14ac:dyDescent="0.35">
      <c r="A2065" s="11">
        <v>43896</v>
      </c>
      <c r="B2065" t="s">
        <v>127</v>
      </c>
      <c r="C2065" s="5">
        <v>160.75</v>
      </c>
      <c r="D2065" s="26" t="str">
        <f t="shared" si="32"/>
        <v/>
      </c>
      <c r="E2065" t="s">
        <v>83</v>
      </c>
    </row>
    <row r="2066" spans="1:5" outlineLevel="2" x14ac:dyDescent="0.35">
      <c r="A2066" s="11">
        <v>43896</v>
      </c>
      <c r="B2066" t="s">
        <v>127</v>
      </c>
      <c r="C2066" s="5">
        <v>92.03</v>
      </c>
      <c r="D2066" s="26" t="str">
        <f t="shared" si="32"/>
        <v/>
      </c>
      <c r="E2066" t="s">
        <v>87</v>
      </c>
    </row>
    <row r="2067" spans="1:5" outlineLevel="2" x14ac:dyDescent="0.35">
      <c r="A2067" s="11">
        <v>43896</v>
      </c>
      <c r="B2067" t="s">
        <v>127</v>
      </c>
      <c r="C2067" s="5">
        <v>97.68</v>
      </c>
      <c r="D2067" s="26" t="str">
        <f t="shared" si="32"/>
        <v/>
      </c>
      <c r="E2067" t="s">
        <v>87</v>
      </c>
    </row>
    <row r="2068" spans="1:5" outlineLevel="2" x14ac:dyDescent="0.35">
      <c r="A2068" s="11">
        <v>43896</v>
      </c>
      <c r="B2068" t="s">
        <v>127</v>
      </c>
      <c r="C2068" s="5">
        <v>67.510000000000005</v>
      </c>
      <c r="D2068" s="26" t="str">
        <f t="shared" si="32"/>
        <v/>
      </c>
      <c r="E2068" t="s">
        <v>87</v>
      </c>
    </row>
    <row r="2069" spans="1:5" outlineLevel="2" x14ac:dyDescent="0.35">
      <c r="A2069" s="11">
        <v>43896</v>
      </c>
      <c r="B2069" t="s">
        <v>127</v>
      </c>
      <c r="C2069" s="5">
        <v>45.06</v>
      </c>
      <c r="D2069" s="26" t="str">
        <f t="shared" si="32"/>
        <v/>
      </c>
      <c r="E2069" t="s">
        <v>73</v>
      </c>
    </row>
    <row r="2070" spans="1:5" outlineLevel="2" x14ac:dyDescent="0.35">
      <c r="A2070" s="11">
        <v>43896</v>
      </c>
      <c r="B2070" t="s">
        <v>127</v>
      </c>
      <c r="C2070" s="5">
        <v>79.97</v>
      </c>
      <c r="D2070" s="26" t="str">
        <f t="shared" si="32"/>
        <v/>
      </c>
      <c r="E2070" t="s">
        <v>73</v>
      </c>
    </row>
    <row r="2071" spans="1:5" outlineLevel="2" x14ac:dyDescent="0.35">
      <c r="A2071" s="11">
        <v>43896</v>
      </c>
      <c r="B2071" t="s">
        <v>127</v>
      </c>
      <c r="C2071" s="5">
        <v>16.8</v>
      </c>
      <c r="D2071" s="26" t="str">
        <f t="shared" si="32"/>
        <v/>
      </c>
      <c r="E2071" t="s">
        <v>87</v>
      </c>
    </row>
    <row r="2072" spans="1:5" outlineLevel="2" x14ac:dyDescent="0.35">
      <c r="A2072" s="11">
        <v>43896</v>
      </c>
      <c r="B2072" t="s">
        <v>127</v>
      </c>
      <c r="C2072" s="5">
        <v>57.94</v>
      </c>
      <c r="D2072" s="26" t="str">
        <f t="shared" si="32"/>
        <v/>
      </c>
      <c r="E2072" t="s">
        <v>87</v>
      </c>
    </row>
    <row r="2073" spans="1:5" outlineLevel="2" x14ac:dyDescent="0.35">
      <c r="A2073" s="11">
        <v>43896</v>
      </c>
      <c r="B2073" t="s">
        <v>127</v>
      </c>
      <c r="C2073" s="5">
        <v>49.98</v>
      </c>
      <c r="D2073" s="26" t="str">
        <f t="shared" si="32"/>
        <v/>
      </c>
      <c r="E2073" t="s">
        <v>87</v>
      </c>
    </row>
    <row r="2074" spans="1:5" outlineLevel="2" x14ac:dyDescent="0.35">
      <c r="A2074" s="11">
        <v>43896</v>
      </c>
      <c r="B2074" t="s">
        <v>127</v>
      </c>
      <c r="C2074" s="5">
        <v>82.1</v>
      </c>
      <c r="D2074" s="26" t="str">
        <f t="shared" si="32"/>
        <v/>
      </c>
      <c r="E2074" t="s">
        <v>87</v>
      </c>
    </row>
    <row r="2075" spans="1:5" outlineLevel="2" x14ac:dyDescent="0.35">
      <c r="A2075" s="11">
        <v>43896</v>
      </c>
      <c r="B2075" t="s">
        <v>127</v>
      </c>
      <c r="C2075" s="5">
        <v>11</v>
      </c>
      <c r="D2075" s="26" t="str">
        <f t="shared" si="32"/>
        <v/>
      </c>
      <c r="E2075" t="s">
        <v>91</v>
      </c>
    </row>
    <row r="2076" spans="1:5" outlineLevel="2" x14ac:dyDescent="0.35">
      <c r="A2076" s="11">
        <v>43896</v>
      </c>
      <c r="B2076" t="s">
        <v>127</v>
      </c>
      <c r="C2076" s="5">
        <v>228.84</v>
      </c>
      <c r="D2076" s="26" t="str">
        <f t="shared" si="32"/>
        <v/>
      </c>
      <c r="E2076" t="s">
        <v>73</v>
      </c>
    </row>
    <row r="2077" spans="1:5" outlineLevel="2" x14ac:dyDescent="0.35">
      <c r="A2077" s="11">
        <v>43896</v>
      </c>
      <c r="B2077" t="s">
        <v>127</v>
      </c>
      <c r="C2077" s="5">
        <v>285.48</v>
      </c>
      <c r="D2077" s="26" t="str">
        <f t="shared" si="32"/>
        <v/>
      </c>
      <c r="E2077" t="s">
        <v>87</v>
      </c>
    </row>
    <row r="2078" spans="1:5" outlineLevel="2" x14ac:dyDescent="0.35">
      <c r="A2078" s="11">
        <v>43896</v>
      </c>
      <c r="B2078" t="s">
        <v>127</v>
      </c>
      <c r="C2078" s="5">
        <v>67.63</v>
      </c>
      <c r="D2078" s="26" t="str">
        <f t="shared" si="32"/>
        <v/>
      </c>
      <c r="E2078" t="s">
        <v>83</v>
      </c>
    </row>
    <row r="2079" spans="1:5" outlineLevel="2" x14ac:dyDescent="0.35">
      <c r="A2079" s="11">
        <v>43896</v>
      </c>
      <c r="B2079" t="s">
        <v>127</v>
      </c>
      <c r="C2079" s="5">
        <v>171.51</v>
      </c>
      <c r="D2079" s="26" t="str">
        <f t="shared" si="32"/>
        <v/>
      </c>
      <c r="E2079" t="s">
        <v>73</v>
      </c>
    </row>
    <row r="2080" spans="1:5" outlineLevel="2" x14ac:dyDescent="0.35">
      <c r="A2080" s="11">
        <v>43896</v>
      </c>
      <c r="B2080" t="s">
        <v>127</v>
      </c>
      <c r="C2080" s="5">
        <v>149.74</v>
      </c>
      <c r="D2080" s="26" t="str">
        <f t="shared" si="32"/>
        <v/>
      </c>
      <c r="E2080" t="s">
        <v>87</v>
      </c>
    </row>
    <row r="2081" spans="1:5" outlineLevel="2" x14ac:dyDescent="0.35">
      <c r="A2081" s="11">
        <v>43896</v>
      </c>
      <c r="B2081" t="s">
        <v>127</v>
      </c>
      <c r="C2081" s="5">
        <v>56.88</v>
      </c>
      <c r="D2081" s="26" t="str">
        <f t="shared" si="32"/>
        <v/>
      </c>
      <c r="E2081" t="s">
        <v>73</v>
      </c>
    </row>
    <row r="2082" spans="1:5" outlineLevel="2" x14ac:dyDescent="0.35">
      <c r="A2082" s="11">
        <v>43896</v>
      </c>
      <c r="B2082" t="s">
        <v>127</v>
      </c>
      <c r="C2082" s="5">
        <v>85.77</v>
      </c>
      <c r="D2082" s="26" t="str">
        <f t="shared" si="32"/>
        <v/>
      </c>
      <c r="E2082" t="s">
        <v>83</v>
      </c>
    </row>
    <row r="2083" spans="1:5" outlineLevel="2" x14ac:dyDescent="0.35">
      <c r="A2083" s="11">
        <v>43896</v>
      </c>
      <c r="B2083" t="s">
        <v>127</v>
      </c>
      <c r="C2083" s="5">
        <v>94.72</v>
      </c>
      <c r="D2083" s="26" t="str">
        <f t="shared" si="32"/>
        <v/>
      </c>
      <c r="E2083" t="s">
        <v>83</v>
      </c>
    </row>
    <row r="2084" spans="1:5" outlineLevel="2" x14ac:dyDescent="0.35">
      <c r="A2084" s="11">
        <v>43896</v>
      </c>
      <c r="B2084" t="s">
        <v>127</v>
      </c>
      <c r="C2084" s="5">
        <v>49</v>
      </c>
      <c r="D2084" s="26" t="str">
        <f t="shared" si="32"/>
        <v/>
      </c>
      <c r="E2084" t="s">
        <v>83</v>
      </c>
    </row>
    <row r="2085" spans="1:5" outlineLevel="2" x14ac:dyDescent="0.35">
      <c r="A2085" s="11">
        <v>43896</v>
      </c>
      <c r="B2085" t="s">
        <v>127</v>
      </c>
      <c r="C2085" s="5">
        <v>48.47</v>
      </c>
      <c r="D2085" s="26" t="str">
        <f t="shared" si="32"/>
        <v/>
      </c>
      <c r="E2085" t="s">
        <v>83</v>
      </c>
    </row>
    <row r="2086" spans="1:5" outlineLevel="2" x14ac:dyDescent="0.35">
      <c r="A2086" s="11">
        <v>43896</v>
      </c>
      <c r="B2086" t="s">
        <v>127</v>
      </c>
      <c r="C2086" s="5">
        <v>75.959999999999994</v>
      </c>
      <c r="D2086" s="26" t="str">
        <f t="shared" si="32"/>
        <v/>
      </c>
      <c r="E2086" t="s">
        <v>83</v>
      </c>
    </row>
    <row r="2087" spans="1:5" outlineLevel="2" x14ac:dyDescent="0.35">
      <c r="A2087" s="11">
        <v>43896</v>
      </c>
      <c r="B2087" t="s">
        <v>127</v>
      </c>
      <c r="C2087" s="5">
        <v>318.82</v>
      </c>
      <c r="D2087" s="26" t="str">
        <f t="shared" si="32"/>
        <v/>
      </c>
      <c r="E2087" t="s">
        <v>73</v>
      </c>
    </row>
    <row r="2088" spans="1:5" outlineLevel="2" x14ac:dyDescent="0.35">
      <c r="A2088" s="11">
        <v>43896</v>
      </c>
      <c r="B2088" t="s">
        <v>127</v>
      </c>
      <c r="C2088" s="5">
        <v>110</v>
      </c>
      <c r="D2088" s="26" t="str">
        <f t="shared" si="32"/>
        <v/>
      </c>
      <c r="E2088" t="s">
        <v>91</v>
      </c>
    </row>
    <row r="2089" spans="1:5" outlineLevel="2" x14ac:dyDescent="0.35">
      <c r="A2089" s="11">
        <v>43896</v>
      </c>
      <c r="B2089" t="s">
        <v>127</v>
      </c>
      <c r="C2089" s="5">
        <v>91.98</v>
      </c>
      <c r="D2089" s="26" t="str">
        <f t="shared" si="32"/>
        <v/>
      </c>
      <c r="E2089" t="s">
        <v>73</v>
      </c>
    </row>
    <row r="2090" spans="1:5" outlineLevel="2" x14ac:dyDescent="0.35">
      <c r="A2090" s="11">
        <v>43896</v>
      </c>
      <c r="B2090" t="s">
        <v>127</v>
      </c>
      <c r="C2090" s="5">
        <v>69.8</v>
      </c>
      <c r="D2090" s="26" t="str">
        <f t="shared" si="32"/>
        <v/>
      </c>
      <c r="E2090" t="s">
        <v>83</v>
      </c>
    </row>
    <row r="2091" spans="1:5" outlineLevel="2" x14ac:dyDescent="0.35">
      <c r="A2091" s="11">
        <v>43896</v>
      </c>
      <c r="B2091" t="s">
        <v>127</v>
      </c>
      <c r="C2091" s="5">
        <v>72.099999999999994</v>
      </c>
      <c r="D2091" s="26" t="str">
        <f t="shared" si="32"/>
        <v/>
      </c>
      <c r="E2091" t="s">
        <v>83</v>
      </c>
    </row>
    <row r="2092" spans="1:5" outlineLevel="2" x14ac:dyDescent="0.35">
      <c r="A2092" s="11">
        <v>43896</v>
      </c>
      <c r="B2092" t="s">
        <v>127</v>
      </c>
      <c r="C2092" s="5">
        <v>88.31</v>
      </c>
      <c r="D2092" s="26" t="str">
        <f t="shared" si="32"/>
        <v/>
      </c>
      <c r="E2092" t="s">
        <v>87</v>
      </c>
    </row>
    <row r="2093" spans="1:5" outlineLevel="2" x14ac:dyDescent="0.35">
      <c r="A2093" s="11">
        <v>43896</v>
      </c>
      <c r="B2093" t="s">
        <v>127</v>
      </c>
      <c r="C2093" s="5">
        <v>50</v>
      </c>
      <c r="D2093" s="26" t="str">
        <f t="shared" si="32"/>
        <v/>
      </c>
      <c r="E2093" t="s">
        <v>83</v>
      </c>
    </row>
    <row r="2094" spans="1:5" outlineLevel="2" x14ac:dyDescent="0.35">
      <c r="A2094" s="11">
        <v>43896</v>
      </c>
      <c r="B2094" t="s">
        <v>127</v>
      </c>
      <c r="C2094" s="5">
        <v>24.58</v>
      </c>
      <c r="D2094" s="26" t="str">
        <f t="shared" si="32"/>
        <v/>
      </c>
      <c r="E2094" t="s">
        <v>73</v>
      </c>
    </row>
    <row r="2095" spans="1:5" outlineLevel="2" x14ac:dyDescent="0.35">
      <c r="A2095" s="11">
        <v>43896</v>
      </c>
      <c r="B2095" t="s">
        <v>127</v>
      </c>
      <c r="C2095" s="5">
        <v>45.94</v>
      </c>
      <c r="D2095" s="26" t="str">
        <f t="shared" si="32"/>
        <v/>
      </c>
      <c r="E2095" t="s">
        <v>83</v>
      </c>
    </row>
    <row r="2096" spans="1:5" outlineLevel="2" x14ac:dyDescent="0.35">
      <c r="A2096" s="11">
        <v>43896</v>
      </c>
      <c r="B2096" t="s">
        <v>127</v>
      </c>
      <c r="C2096" s="5">
        <v>197.63</v>
      </c>
      <c r="D2096" s="26" t="str">
        <f t="shared" si="32"/>
        <v/>
      </c>
      <c r="E2096" t="s">
        <v>73</v>
      </c>
    </row>
    <row r="2097" spans="1:5" outlineLevel="2" x14ac:dyDescent="0.35">
      <c r="A2097" s="11">
        <v>43896</v>
      </c>
      <c r="B2097" t="s">
        <v>127</v>
      </c>
      <c r="C2097" s="5">
        <v>146.26</v>
      </c>
      <c r="D2097" s="26" t="str">
        <f t="shared" si="32"/>
        <v/>
      </c>
      <c r="E2097" t="s">
        <v>73</v>
      </c>
    </row>
    <row r="2098" spans="1:5" outlineLevel="2" x14ac:dyDescent="0.35">
      <c r="A2098" s="11">
        <v>43896</v>
      </c>
      <c r="B2098" t="s">
        <v>127</v>
      </c>
      <c r="C2098" s="5">
        <v>175</v>
      </c>
      <c r="D2098" s="26" t="str">
        <f t="shared" si="32"/>
        <v/>
      </c>
      <c r="E2098" t="s">
        <v>73</v>
      </c>
    </row>
    <row r="2099" spans="1:5" outlineLevel="2" x14ac:dyDescent="0.35">
      <c r="A2099" s="11">
        <v>43896</v>
      </c>
      <c r="B2099" t="s">
        <v>127</v>
      </c>
      <c r="C2099" s="5">
        <v>25.95</v>
      </c>
      <c r="D2099" s="26" t="str">
        <f t="shared" si="32"/>
        <v/>
      </c>
      <c r="E2099" t="s">
        <v>73</v>
      </c>
    </row>
    <row r="2100" spans="1:5" outlineLevel="2" x14ac:dyDescent="0.35">
      <c r="A2100" s="11">
        <v>43896</v>
      </c>
      <c r="B2100" t="s">
        <v>127</v>
      </c>
      <c r="C2100" s="5">
        <v>54.71</v>
      </c>
      <c r="D2100" s="26" t="str">
        <f t="shared" si="32"/>
        <v/>
      </c>
      <c r="E2100" t="s">
        <v>87</v>
      </c>
    </row>
    <row r="2101" spans="1:5" outlineLevel="1" x14ac:dyDescent="0.35">
      <c r="A2101" s="24">
        <f>A2100</f>
        <v>43896</v>
      </c>
      <c r="B2101" s="25" t="str">
        <f>B2100</f>
        <v>HEB CREDIT RECEIVABLES DEPT 308</v>
      </c>
      <c r="C2101" s="26">
        <f>SUBTOTAL(9,C2000:C2100)</f>
        <v>10178.800000000001</v>
      </c>
      <c r="D2101" s="26" t="str">
        <f t="shared" si="32"/>
        <v>TOTAL</v>
      </c>
    </row>
    <row r="2102" spans="1:5" outlineLevel="2" x14ac:dyDescent="0.35">
      <c r="A2102" s="11">
        <v>43896</v>
      </c>
      <c r="B2102" t="s">
        <v>29</v>
      </c>
      <c r="C2102" s="5">
        <v>560.97</v>
      </c>
      <c r="D2102" s="26" t="str">
        <f t="shared" si="32"/>
        <v/>
      </c>
      <c r="E2102" t="s">
        <v>73</v>
      </c>
    </row>
    <row r="2103" spans="1:5" outlineLevel="2" x14ac:dyDescent="0.35">
      <c r="A2103" s="11">
        <v>43896</v>
      </c>
      <c r="B2103" t="s">
        <v>29</v>
      </c>
      <c r="C2103" s="5">
        <v>101.7</v>
      </c>
      <c r="D2103" s="26" t="str">
        <f t="shared" si="32"/>
        <v/>
      </c>
      <c r="E2103" t="s">
        <v>283</v>
      </c>
    </row>
    <row r="2104" spans="1:5" outlineLevel="2" x14ac:dyDescent="0.35">
      <c r="A2104" s="11">
        <v>43896</v>
      </c>
      <c r="B2104" t="s">
        <v>29</v>
      </c>
      <c r="C2104" s="5">
        <v>36.5</v>
      </c>
      <c r="D2104" s="26" t="str">
        <f t="shared" si="32"/>
        <v/>
      </c>
      <c r="E2104" t="s">
        <v>73</v>
      </c>
    </row>
    <row r="2105" spans="1:5" outlineLevel="2" x14ac:dyDescent="0.35">
      <c r="A2105" s="11">
        <v>43896</v>
      </c>
      <c r="B2105" t="s">
        <v>29</v>
      </c>
      <c r="C2105" s="5">
        <v>133.58000000000001</v>
      </c>
      <c r="D2105" s="26" t="str">
        <f t="shared" si="32"/>
        <v/>
      </c>
      <c r="E2105" t="s">
        <v>73</v>
      </c>
    </row>
    <row r="2106" spans="1:5" outlineLevel="2" x14ac:dyDescent="0.35">
      <c r="A2106" s="11">
        <v>43896</v>
      </c>
      <c r="B2106" t="s">
        <v>29</v>
      </c>
      <c r="C2106" s="5">
        <v>40.68</v>
      </c>
      <c r="D2106" s="26" t="str">
        <f t="shared" si="32"/>
        <v/>
      </c>
      <c r="E2106" t="s">
        <v>73</v>
      </c>
    </row>
    <row r="2107" spans="1:5" outlineLevel="1" x14ac:dyDescent="0.35">
      <c r="A2107" s="24">
        <f>A2106</f>
        <v>43896</v>
      </c>
      <c r="B2107" s="25" t="str">
        <f>B2106</f>
        <v>ETA/HAND2MIND</v>
      </c>
      <c r="C2107" s="26">
        <f>SUBTOTAL(9,C2102:C2106)</f>
        <v>873.43000000000006</v>
      </c>
      <c r="D2107" s="26" t="str">
        <f t="shared" si="32"/>
        <v>TOTAL</v>
      </c>
    </row>
    <row r="2108" spans="1:5" outlineLevel="2" x14ac:dyDescent="0.35">
      <c r="A2108" s="11">
        <v>43896</v>
      </c>
      <c r="B2108" t="s">
        <v>796</v>
      </c>
      <c r="C2108" s="5">
        <v>51.26</v>
      </c>
      <c r="D2108" s="26" t="str">
        <f t="shared" si="32"/>
        <v/>
      </c>
      <c r="E2108" t="s">
        <v>71</v>
      </c>
    </row>
    <row r="2109" spans="1:5" outlineLevel="2" x14ac:dyDescent="0.35">
      <c r="A2109" s="11">
        <v>43896</v>
      </c>
      <c r="B2109" t="s">
        <v>796</v>
      </c>
      <c r="C2109" s="5">
        <v>621.25</v>
      </c>
      <c r="D2109" s="26" t="str">
        <f t="shared" si="32"/>
        <v/>
      </c>
      <c r="E2109" t="s">
        <v>71</v>
      </c>
    </row>
    <row r="2110" spans="1:5" outlineLevel="2" x14ac:dyDescent="0.35">
      <c r="A2110" s="11">
        <v>43896</v>
      </c>
      <c r="B2110" t="s">
        <v>796</v>
      </c>
      <c r="C2110" s="5">
        <v>621.25</v>
      </c>
      <c r="D2110" s="26" t="str">
        <f t="shared" si="32"/>
        <v/>
      </c>
      <c r="E2110" t="s">
        <v>71</v>
      </c>
    </row>
    <row r="2111" spans="1:5" outlineLevel="2" x14ac:dyDescent="0.35">
      <c r="A2111" s="11">
        <v>43896</v>
      </c>
      <c r="B2111" t="s">
        <v>796</v>
      </c>
      <c r="C2111" s="5">
        <v>621.25</v>
      </c>
      <c r="D2111" s="26" t="str">
        <f t="shared" si="32"/>
        <v/>
      </c>
      <c r="E2111" t="s">
        <v>71</v>
      </c>
    </row>
    <row r="2112" spans="1:5" outlineLevel="2" x14ac:dyDescent="0.35">
      <c r="A2112" s="11">
        <v>43896</v>
      </c>
      <c r="B2112" t="s">
        <v>796</v>
      </c>
      <c r="C2112" s="5">
        <v>621.25</v>
      </c>
      <c r="D2112" s="26" t="str">
        <f t="shared" ref="D2112:D2175" si="33">IF(E2112="","TOTAL","")</f>
        <v/>
      </c>
      <c r="E2112" t="s">
        <v>71</v>
      </c>
    </row>
    <row r="2113" spans="1:5" outlineLevel="2" x14ac:dyDescent="0.35">
      <c r="A2113" s="11">
        <v>43896</v>
      </c>
      <c r="B2113" t="s">
        <v>796</v>
      </c>
      <c r="C2113" s="5">
        <v>621.25</v>
      </c>
      <c r="D2113" s="26" t="str">
        <f t="shared" si="33"/>
        <v/>
      </c>
      <c r="E2113" t="s">
        <v>71</v>
      </c>
    </row>
    <row r="2114" spans="1:5" outlineLevel="2" x14ac:dyDescent="0.35">
      <c r="A2114" s="11">
        <v>43896</v>
      </c>
      <c r="B2114" t="s">
        <v>796</v>
      </c>
      <c r="C2114" s="5">
        <v>621.25</v>
      </c>
      <c r="D2114" s="26" t="str">
        <f t="shared" si="33"/>
        <v/>
      </c>
      <c r="E2114" t="s">
        <v>71</v>
      </c>
    </row>
    <row r="2115" spans="1:5" outlineLevel="2" x14ac:dyDescent="0.35">
      <c r="A2115" s="11">
        <v>43896</v>
      </c>
      <c r="B2115" t="s">
        <v>796</v>
      </c>
      <c r="C2115" s="5">
        <v>621.25</v>
      </c>
      <c r="D2115" s="26" t="str">
        <f t="shared" si="33"/>
        <v/>
      </c>
      <c r="E2115" t="s">
        <v>71</v>
      </c>
    </row>
    <row r="2116" spans="1:5" outlineLevel="2" x14ac:dyDescent="0.35">
      <c r="A2116" s="11">
        <v>43896</v>
      </c>
      <c r="B2116" t="s">
        <v>796</v>
      </c>
      <c r="C2116" s="5">
        <v>621.25</v>
      </c>
      <c r="D2116" s="26" t="str">
        <f t="shared" si="33"/>
        <v/>
      </c>
      <c r="E2116" t="s">
        <v>71</v>
      </c>
    </row>
    <row r="2117" spans="1:5" outlineLevel="2" x14ac:dyDescent="0.35">
      <c r="A2117" s="11">
        <v>43896</v>
      </c>
      <c r="B2117" t="s">
        <v>796</v>
      </c>
      <c r="C2117" s="5">
        <v>621.25</v>
      </c>
      <c r="D2117" s="26" t="str">
        <f t="shared" si="33"/>
        <v/>
      </c>
      <c r="E2117" t="s">
        <v>71</v>
      </c>
    </row>
    <row r="2118" spans="1:5" outlineLevel="2" x14ac:dyDescent="0.35">
      <c r="A2118" s="11">
        <v>43896</v>
      </c>
      <c r="B2118" t="s">
        <v>796</v>
      </c>
      <c r="C2118" s="5">
        <v>621.25</v>
      </c>
      <c r="D2118" s="26" t="str">
        <f t="shared" si="33"/>
        <v/>
      </c>
      <c r="E2118" t="s">
        <v>71</v>
      </c>
    </row>
    <row r="2119" spans="1:5" outlineLevel="2" x14ac:dyDescent="0.35">
      <c r="A2119" s="11">
        <v>43896</v>
      </c>
      <c r="B2119" t="s">
        <v>796</v>
      </c>
      <c r="C2119" s="5">
        <v>570</v>
      </c>
      <c r="D2119" s="26" t="str">
        <f t="shared" si="33"/>
        <v/>
      </c>
      <c r="E2119" t="s">
        <v>71</v>
      </c>
    </row>
    <row r="2120" spans="1:5" outlineLevel="1" x14ac:dyDescent="0.35">
      <c r="A2120" s="24">
        <f>A2119</f>
        <v>43896</v>
      </c>
      <c r="B2120" s="25" t="str">
        <f>B2119</f>
        <v>HAPPY LEG MEDIA LLC</v>
      </c>
      <c r="C2120" s="26">
        <f>SUBTOTAL(9,C2108:C2119)</f>
        <v>6833.76</v>
      </c>
      <c r="D2120" s="26" t="str">
        <f t="shared" si="33"/>
        <v>TOTAL</v>
      </c>
    </row>
    <row r="2121" spans="1:5" outlineLevel="2" x14ac:dyDescent="0.35">
      <c r="A2121" s="11">
        <v>43896</v>
      </c>
      <c r="B2121" t="s">
        <v>797</v>
      </c>
      <c r="C2121" s="5">
        <v>63.5</v>
      </c>
      <c r="D2121" s="26" t="str">
        <f t="shared" si="33"/>
        <v/>
      </c>
      <c r="E2121" t="s">
        <v>93</v>
      </c>
    </row>
    <row r="2122" spans="1:5" outlineLevel="1" x14ac:dyDescent="0.35">
      <c r="A2122" s="24">
        <f>A2121</f>
        <v>43896</v>
      </c>
      <c r="B2122" s="25" t="str">
        <f>B2121</f>
        <v>HARRIS COUNTY MUD 457</v>
      </c>
      <c r="C2122" s="26">
        <f>SUBTOTAL(9,C2121:C2121)</f>
        <v>63.5</v>
      </c>
      <c r="D2122" s="26" t="str">
        <f t="shared" si="33"/>
        <v>TOTAL</v>
      </c>
    </row>
    <row r="2123" spans="1:5" outlineLevel="2" x14ac:dyDescent="0.35">
      <c r="A2123" s="11">
        <v>43896</v>
      </c>
      <c r="B2123" t="s">
        <v>435</v>
      </c>
      <c r="C2123" s="5">
        <v>902.1</v>
      </c>
      <c r="D2123" s="26" t="str">
        <f t="shared" si="33"/>
        <v/>
      </c>
      <c r="E2123" t="s">
        <v>93</v>
      </c>
    </row>
    <row r="2124" spans="1:5" outlineLevel="1" x14ac:dyDescent="0.35">
      <c r="A2124" s="24">
        <f>A2123</f>
        <v>43896</v>
      </c>
      <c r="B2124" s="25" t="str">
        <f>B2123</f>
        <v>HARRIS COUNTY MUD 81</v>
      </c>
      <c r="C2124" s="26">
        <f>SUBTOTAL(9,C2123:C2123)</f>
        <v>902.1</v>
      </c>
      <c r="D2124" s="26" t="str">
        <f t="shared" si="33"/>
        <v>TOTAL</v>
      </c>
    </row>
    <row r="2125" spans="1:5" outlineLevel="2" x14ac:dyDescent="0.35">
      <c r="A2125" s="11">
        <v>43896</v>
      </c>
      <c r="B2125" t="s">
        <v>798</v>
      </c>
      <c r="C2125" s="5">
        <v>1139.6300000000001</v>
      </c>
      <c r="D2125" s="26" t="str">
        <f t="shared" si="33"/>
        <v/>
      </c>
      <c r="E2125" t="s">
        <v>93</v>
      </c>
    </row>
    <row r="2126" spans="1:5" outlineLevel="2" x14ac:dyDescent="0.35">
      <c r="A2126" s="11">
        <v>43896</v>
      </c>
      <c r="B2126" t="s">
        <v>798</v>
      </c>
      <c r="C2126" s="5">
        <v>9.5</v>
      </c>
      <c r="D2126" s="26" t="str">
        <f t="shared" si="33"/>
        <v/>
      </c>
      <c r="E2126" t="s">
        <v>93</v>
      </c>
    </row>
    <row r="2127" spans="1:5" outlineLevel="1" x14ac:dyDescent="0.35">
      <c r="A2127" s="24">
        <f>A2126</f>
        <v>43896</v>
      </c>
      <c r="B2127" s="25" t="str">
        <f>B2126</f>
        <v>HARRIS COUNTY MUD 64</v>
      </c>
      <c r="C2127" s="26">
        <f>SUBTOTAL(9,C2125:C2126)</f>
        <v>1149.1300000000001</v>
      </c>
      <c r="D2127" s="26" t="str">
        <f t="shared" si="33"/>
        <v>TOTAL</v>
      </c>
    </row>
    <row r="2128" spans="1:5" outlineLevel="2" x14ac:dyDescent="0.35">
      <c r="A2128" s="11">
        <v>43896</v>
      </c>
      <c r="B2128" t="s">
        <v>799</v>
      </c>
      <c r="C2128" s="5">
        <v>973.04</v>
      </c>
      <c r="D2128" s="26" t="str">
        <f t="shared" si="33"/>
        <v/>
      </c>
      <c r="E2128" t="s">
        <v>93</v>
      </c>
    </row>
    <row r="2129" spans="1:5" outlineLevel="1" x14ac:dyDescent="0.35">
      <c r="A2129" s="24">
        <f>A2128</f>
        <v>43896</v>
      </c>
      <c r="B2129" s="25" t="str">
        <f>B2128</f>
        <v>HARRIS COUNTY MUD 62</v>
      </c>
      <c r="C2129" s="26">
        <f>SUBTOTAL(9,C2128:C2128)</f>
        <v>973.04</v>
      </c>
      <c r="D2129" s="26" t="str">
        <f t="shared" si="33"/>
        <v>TOTAL</v>
      </c>
    </row>
    <row r="2130" spans="1:5" outlineLevel="2" x14ac:dyDescent="0.35">
      <c r="A2130" s="11">
        <v>43896</v>
      </c>
      <c r="B2130" t="s">
        <v>118</v>
      </c>
      <c r="C2130" s="5">
        <v>15978.5</v>
      </c>
      <c r="D2130" s="26" t="str">
        <f t="shared" si="33"/>
        <v/>
      </c>
      <c r="E2130" t="s">
        <v>93</v>
      </c>
    </row>
    <row r="2131" spans="1:5" outlineLevel="1" x14ac:dyDescent="0.35">
      <c r="A2131" s="24">
        <f>A2130</f>
        <v>43896</v>
      </c>
      <c r="B2131" s="25" t="str">
        <f>B2130</f>
        <v>HARRIS COUNTY MUD #449</v>
      </c>
      <c r="C2131" s="26">
        <f>SUBTOTAL(9,C2130:C2130)</f>
        <v>15978.5</v>
      </c>
      <c r="D2131" s="26" t="str">
        <f t="shared" si="33"/>
        <v>TOTAL</v>
      </c>
    </row>
    <row r="2132" spans="1:5" outlineLevel="2" x14ac:dyDescent="0.35">
      <c r="A2132" s="11">
        <v>43896</v>
      </c>
      <c r="B2132" t="s">
        <v>800</v>
      </c>
      <c r="C2132" s="5">
        <v>632.98</v>
      </c>
      <c r="D2132" s="26" t="str">
        <f t="shared" si="33"/>
        <v/>
      </c>
      <c r="E2132" t="s">
        <v>93</v>
      </c>
    </row>
    <row r="2133" spans="1:5" outlineLevel="1" x14ac:dyDescent="0.35">
      <c r="A2133" s="24">
        <f>A2132</f>
        <v>43896</v>
      </c>
      <c r="B2133" s="25" t="str">
        <f>B2132</f>
        <v>HARRIS COUNTY MUD #432</v>
      </c>
      <c r="C2133" s="26">
        <f>SUBTOTAL(9,C2132:C2132)</f>
        <v>632.98</v>
      </c>
      <c r="D2133" s="26" t="str">
        <f t="shared" si="33"/>
        <v>TOTAL</v>
      </c>
    </row>
    <row r="2134" spans="1:5" outlineLevel="2" x14ac:dyDescent="0.35">
      <c r="A2134" s="11">
        <v>43896</v>
      </c>
      <c r="B2134" t="s">
        <v>56</v>
      </c>
      <c r="C2134" s="5">
        <v>7.5</v>
      </c>
      <c r="D2134" s="26" t="str">
        <f t="shared" si="33"/>
        <v/>
      </c>
      <c r="E2134" t="s">
        <v>89</v>
      </c>
    </row>
    <row r="2135" spans="1:5" outlineLevel="2" x14ac:dyDescent="0.35">
      <c r="A2135" s="11">
        <v>43896</v>
      </c>
      <c r="B2135" t="s">
        <v>56</v>
      </c>
      <c r="C2135" s="5">
        <v>8.25</v>
      </c>
      <c r="D2135" s="26" t="str">
        <f t="shared" si="33"/>
        <v/>
      </c>
      <c r="E2135" t="s">
        <v>89</v>
      </c>
    </row>
    <row r="2136" spans="1:5" outlineLevel="2" x14ac:dyDescent="0.35">
      <c r="A2136" s="11">
        <v>43896</v>
      </c>
      <c r="B2136" t="s">
        <v>56</v>
      </c>
      <c r="C2136" s="5">
        <v>8.25</v>
      </c>
      <c r="D2136" s="26" t="str">
        <f t="shared" si="33"/>
        <v/>
      </c>
      <c r="E2136" t="s">
        <v>89</v>
      </c>
    </row>
    <row r="2137" spans="1:5" outlineLevel="2" x14ac:dyDescent="0.35">
      <c r="A2137" s="11">
        <v>43896</v>
      </c>
      <c r="B2137" t="s">
        <v>56</v>
      </c>
      <c r="C2137" s="5">
        <v>8.25</v>
      </c>
      <c r="D2137" s="26" t="str">
        <f t="shared" si="33"/>
        <v/>
      </c>
      <c r="E2137" t="s">
        <v>89</v>
      </c>
    </row>
    <row r="2138" spans="1:5" outlineLevel="2" x14ac:dyDescent="0.35">
      <c r="A2138" s="11">
        <v>43896</v>
      </c>
      <c r="B2138" t="s">
        <v>56</v>
      </c>
      <c r="C2138" s="5">
        <v>8.25</v>
      </c>
      <c r="D2138" s="26" t="str">
        <f t="shared" si="33"/>
        <v/>
      </c>
      <c r="E2138" t="s">
        <v>89</v>
      </c>
    </row>
    <row r="2139" spans="1:5" outlineLevel="2" x14ac:dyDescent="0.35">
      <c r="A2139" s="11">
        <v>43896</v>
      </c>
      <c r="B2139" t="s">
        <v>56</v>
      </c>
      <c r="C2139" s="5">
        <v>8.25</v>
      </c>
      <c r="D2139" s="26" t="str">
        <f t="shared" si="33"/>
        <v/>
      </c>
      <c r="E2139" t="s">
        <v>89</v>
      </c>
    </row>
    <row r="2140" spans="1:5" outlineLevel="2" x14ac:dyDescent="0.35">
      <c r="A2140" s="11">
        <v>43896</v>
      </c>
      <c r="B2140" t="s">
        <v>56</v>
      </c>
      <c r="C2140" s="5">
        <v>8.25</v>
      </c>
      <c r="D2140" s="26" t="str">
        <f t="shared" si="33"/>
        <v/>
      </c>
      <c r="E2140" t="s">
        <v>89</v>
      </c>
    </row>
    <row r="2141" spans="1:5" outlineLevel="2" x14ac:dyDescent="0.35">
      <c r="A2141" s="11">
        <v>43896</v>
      </c>
      <c r="B2141" t="s">
        <v>56</v>
      </c>
      <c r="C2141" s="5">
        <v>8.25</v>
      </c>
      <c r="D2141" s="26" t="str">
        <f t="shared" si="33"/>
        <v/>
      </c>
      <c r="E2141" t="s">
        <v>89</v>
      </c>
    </row>
    <row r="2142" spans="1:5" outlineLevel="2" x14ac:dyDescent="0.35">
      <c r="A2142" s="11">
        <v>43896</v>
      </c>
      <c r="B2142" t="s">
        <v>56</v>
      </c>
      <c r="C2142" s="5">
        <v>8.25</v>
      </c>
      <c r="D2142" s="26" t="str">
        <f t="shared" si="33"/>
        <v/>
      </c>
      <c r="E2142" t="s">
        <v>89</v>
      </c>
    </row>
    <row r="2143" spans="1:5" outlineLevel="2" x14ac:dyDescent="0.35">
      <c r="A2143" s="11">
        <v>43896</v>
      </c>
      <c r="B2143" t="s">
        <v>56</v>
      </c>
      <c r="C2143" s="5">
        <v>8.25</v>
      </c>
      <c r="D2143" s="26" t="str">
        <f t="shared" si="33"/>
        <v/>
      </c>
      <c r="E2143" t="s">
        <v>89</v>
      </c>
    </row>
    <row r="2144" spans="1:5" outlineLevel="2" x14ac:dyDescent="0.35">
      <c r="A2144" s="11">
        <v>43896</v>
      </c>
      <c r="B2144" t="s">
        <v>56</v>
      </c>
      <c r="C2144" s="5">
        <v>8.25</v>
      </c>
      <c r="D2144" s="26" t="str">
        <f t="shared" si="33"/>
        <v/>
      </c>
      <c r="E2144" t="s">
        <v>89</v>
      </c>
    </row>
    <row r="2145" spans="1:5" outlineLevel="2" x14ac:dyDescent="0.35">
      <c r="A2145" s="11">
        <v>43896</v>
      </c>
      <c r="B2145" t="s">
        <v>56</v>
      </c>
      <c r="C2145" s="5">
        <v>8.25</v>
      </c>
      <c r="D2145" s="26" t="str">
        <f t="shared" si="33"/>
        <v/>
      </c>
      <c r="E2145" t="s">
        <v>89</v>
      </c>
    </row>
    <row r="2146" spans="1:5" outlineLevel="2" x14ac:dyDescent="0.35">
      <c r="A2146" s="11">
        <v>43896</v>
      </c>
      <c r="B2146" t="s">
        <v>56</v>
      </c>
      <c r="C2146" s="5">
        <v>8.25</v>
      </c>
      <c r="D2146" s="26" t="str">
        <f t="shared" si="33"/>
        <v/>
      </c>
      <c r="E2146" t="s">
        <v>89</v>
      </c>
    </row>
    <row r="2147" spans="1:5" outlineLevel="2" x14ac:dyDescent="0.35">
      <c r="A2147" s="11">
        <v>43896</v>
      </c>
      <c r="B2147" t="s">
        <v>56</v>
      </c>
      <c r="C2147" s="5">
        <v>8.25</v>
      </c>
      <c r="D2147" s="26" t="str">
        <f t="shared" si="33"/>
        <v/>
      </c>
      <c r="E2147" t="s">
        <v>89</v>
      </c>
    </row>
    <row r="2148" spans="1:5" outlineLevel="2" x14ac:dyDescent="0.35">
      <c r="A2148" s="11">
        <v>43896</v>
      </c>
      <c r="B2148" t="s">
        <v>56</v>
      </c>
      <c r="C2148" s="5">
        <v>8.25</v>
      </c>
      <c r="D2148" s="26" t="str">
        <f t="shared" si="33"/>
        <v/>
      </c>
      <c r="E2148" t="s">
        <v>89</v>
      </c>
    </row>
    <row r="2149" spans="1:5" outlineLevel="2" x14ac:dyDescent="0.35">
      <c r="A2149" s="11">
        <v>43896</v>
      </c>
      <c r="B2149" t="s">
        <v>56</v>
      </c>
      <c r="C2149" s="5">
        <v>8.25</v>
      </c>
      <c r="D2149" s="26" t="str">
        <f t="shared" si="33"/>
        <v/>
      </c>
      <c r="E2149" t="s">
        <v>89</v>
      </c>
    </row>
    <row r="2150" spans="1:5" outlineLevel="2" x14ac:dyDescent="0.35">
      <c r="A2150" s="11">
        <v>43896</v>
      </c>
      <c r="B2150" t="s">
        <v>56</v>
      </c>
      <c r="C2150" s="5">
        <v>8.25</v>
      </c>
      <c r="D2150" s="26" t="str">
        <f t="shared" si="33"/>
        <v/>
      </c>
      <c r="E2150" t="s">
        <v>89</v>
      </c>
    </row>
    <row r="2151" spans="1:5" outlineLevel="2" x14ac:dyDescent="0.35">
      <c r="A2151" s="11">
        <v>43896</v>
      </c>
      <c r="B2151" t="s">
        <v>56</v>
      </c>
      <c r="C2151" s="5">
        <v>8.25</v>
      </c>
      <c r="D2151" s="26" t="str">
        <f t="shared" si="33"/>
        <v/>
      </c>
      <c r="E2151" t="s">
        <v>89</v>
      </c>
    </row>
    <row r="2152" spans="1:5" outlineLevel="2" x14ac:dyDescent="0.35">
      <c r="A2152" s="11">
        <v>43896</v>
      </c>
      <c r="B2152" t="s">
        <v>56</v>
      </c>
      <c r="C2152" s="5">
        <v>8.25</v>
      </c>
      <c r="D2152" s="26" t="str">
        <f t="shared" si="33"/>
        <v/>
      </c>
      <c r="E2152" t="s">
        <v>89</v>
      </c>
    </row>
    <row r="2153" spans="1:5" outlineLevel="2" x14ac:dyDescent="0.35">
      <c r="A2153" s="11">
        <v>43896</v>
      </c>
      <c r="B2153" t="s">
        <v>56</v>
      </c>
      <c r="C2153" s="5">
        <v>8.25</v>
      </c>
      <c r="D2153" s="26" t="str">
        <f t="shared" si="33"/>
        <v/>
      </c>
      <c r="E2153" t="s">
        <v>89</v>
      </c>
    </row>
    <row r="2154" spans="1:5" outlineLevel="2" x14ac:dyDescent="0.35">
      <c r="A2154" s="11">
        <v>43896</v>
      </c>
      <c r="B2154" t="s">
        <v>56</v>
      </c>
      <c r="C2154" s="5">
        <v>8.25</v>
      </c>
      <c r="D2154" s="26" t="str">
        <f t="shared" si="33"/>
        <v/>
      </c>
      <c r="E2154" t="s">
        <v>89</v>
      </c>
    </row>
    <row r="2155" spans="1:5" outlineLevel="2" x14ac:dyDescent="0.35">
      <c r="A2155" s="11">
        <v>43896</v>
      </c>
      <c r="B2155" t="s">
        <v>56</v>
      </c>
      <c r="C2155" s="5">
        <v>8.25</v>
      </c>
      <c r="D2155" s="26" t="str">
        <f t="shared" si="33"/>
        <v/>
      </c>
      <c r="E2155" t="s">
        <v>89</v>
      </c>
    </row>
    <row r="2156" spans="1:5" outlineLevel="2" x14ac:dyDescent="0.35">
      <c r="A2156" s="11">
        <v>43896</v>
      </c>
      <c r="B2156" t="s">
        <v>56</v>
      </c>
      <c r="C2156" s="5">
        <v>8.25</v>
      </c>
      <c r="D2156" s="26" t="str">
        <f t="shared" si="33"/>
        <v/>
      </c>
      <c r="E2156" t="s">
        <v>89</v>
      </c>
    </row>
    <row r="2157" spans="1:5" outlineLevel="2" x14ac:dyDescent="0.35">
      <c r="A2157" s="11">
        <v>43896</v>
      </c>
      <c r="B2157" t="s">
        <v>56</v>
      </c>
      <c r="C2157" s="5">
        <v>8.25</v>
      </c>
      <c r="D2157" s="26" t="str">
        <f t="shared" si="33"/>
        <v/>
      </c>
      <c r="E2157" t="s">
        <v>89</v>
      </c>
    </row>
    <row r="2158" spans="1:5" outlineLevel="2" x14ac:dyDescent="0.35">
      <c r="A2158" s="11">
        <v>43896</v>
      </c>
      <c r="B2158" t="s">
        <v>56</v>
      </c>
      <c r="C2158" s="5">
        <v>7.5</v>
      </c>
      <c r="D2158" s="26" t="str">
        <f t="shared" si="33"/>
        <v/>
      </c>
      <c r="E2158" t="s">
        <v>89</v>
      </c>
    </row>
    <row r="2159" spans="1:5" outlineLevel="1" x14ac:dyDescent="0.35">
      <c r="A2159" s="24">
        <f>A2158</f>
        <v>43896</v>
      </c>
      <c r="B2159" s="25" t="str">
        <f>B2158</f>
        <v>HARRIS CO TAX ASSESSOR-COLLECTOR</v>
      </c>
      <c r="C2159" s="26">
        <f>SUBTOTAL(9,C2134:C2158)</f>
        <v>204.75</v>
      </c>
      <c r="D2159" s="26" t="str">
        <f t="shared" si="33"/>
        <v>TOTAL</v>
      </c>
    </row>
    <row r="2160" spans="1:5" outlineLevel="2" x14ac:dyDescent="0.35">
      <c r="A2160" s="11">
        <v>43896</v>
      </c>
      <c r="B2160" t="s">
        <v>56</v>
      </c>
      <c r="C2160" s="5">
        <v>7.5</v>
      </c>
      <c r="D2160" s="26" t="str">
        <f t="shared" si="33"/>
        <v/>
      </c>
      <c r="E2160" t="s">
        <v>89</v>
      </c>
    </row>
    <row r="2161" spans="1:5" outlineLevel="1" x14ac:dyDescent="0.35">
      <c r="A2161" s="24">
        <f>A2160</f>
        <v>43896</v>
      </c>
      <c r="B2161" s="25" t="str">
        <f>B2160</f>
        <v>HARRIS CO TAX ASSESSOR-COLLECTOR</v>
      </c>
      <c r="C2161" s="26">
        <f>SUBTOTAL(9,C2160:C2160)</f>
        <v>7.5</v>
      </c>
      <c r="D2161" s="26" t="str">
        <f t="shared" si="33"/>
        <v>TOTAL</v>
      </c>
    </row>
    <row r="2162" spans="1:5" outlineLevel="2" x14ac:dyDescent="0.35">
      <c r="A2162" s="11">
        <v>43896</v>
      </c>
      <c r="B2162" t="s">
        <v>56</v>
      </c>
      <c r="C2162" s="5">
        <v>7.5</v>
      </c>
      <c r="D2162" s="26" t="str">
        <f t="shared" si="33"/>
        <v/>
      </c>
      <c r="E2162" t="s">
        <v>89</v>
      </c>
    </row>
    <row r="2163" spans="1:5" outlineLevel="1" x14ac:dyDescent="0.35">
      <c r="A2163" s="24">
        <f>A2162</f>
        <v>43896</v>
      </c>
      <c r="B2163" s="25" t="str">
        <f>B2162</f>
        <v>HARRIS CO TAX ASSESSOR-COLLECTOR</v>
      </c>
      <c r="C2163" s="26">
        <f>SUBTOTAL(9,C2162:C2162)</f>
        <v>7.5</v>
      </c>
      <c r="D2163" s="26" t="str">
        <f t="shared" si="33"/>
        <v>TOTAL</v>
      </c>
    </row>
    <row r="2164" spans="1:5" outlineLevel="2" x14ac:dyDescent="0.35">
      <c r="A2164" s="11">
        <v>43896</v>
      </c>
      <c r="B2164" t="s">
        <v>56</v>
      </c>
      <c r="C2164" s="5">
        <v>7.5</v>
      </c>
      <c r="D2164" s="26" t="str">
        <f t="shared" si="33"/>
        <v/>
      </c>
      <c r="E2164" t="s">
        <v>89</v>
      </c>
    </row>
    <row r="2165" spans="1:5" outlineLevel="1" x14ac:dyDescent="0.35">
      <c r="A2165" s="24">
        <f>A2164</f>
        <v>43896</v>
      </c>
      <c r="B2165" s="25" t="str">
        <f>B2164</f>
        <v>HARRIS CO TAX ASSESSOR-COLLECTOR</v>
      </c>
      <c r="C2165" s="26">
        <f>SUBTOTAL(9,C2164:C2164)</f>
        <v>7.5</v>
      </c>
      <c r="D2165" s="26" t="str">
        <f t="shared" si="33"/>
        <v>TOTAL</v>
      </c>
    </row>
    <row r="2166" spans="1:5" outlineLevel="2" x14ac:dyDescent="0.35">
      <c r="A2166" s="11">
        <v>43896</v>
      </c>
      <c r="B2166" t="s">
        <v>172</v>
      </c>
      <c r="C2166" s="5">
        <v>3330</v>
      </c>
      <c r="D2166" s="26" t="str">
        <f t="shared" si="33"/>
        <v/>
      </c>
      <c r="E2166" t="s">
        <v>83</v>
      </c>
    </row>
    <row r="2167" spans="1:5" outlineLevel="1" x14ac:dyDescent="0.35">
      <c r="A2167" s="24">
        <f>A2166</f>
        <v>43896</v>
      </c>
      <c r="B2167" s="25" t="str">
        <f>B2166</f>
        <v>HASTA LA PASTA</v>
      </c>
      <c r="C2167" s="26">
        <f>SUBTOTAL(9,C2166:C2166)</f>
        <v>3330</v>
      </c>
      <c r="D2167" s="26" t="str">
        <f t="shared" si="33"/>
        <v>TOTAL</v>
      </c>
    </row>
    <row r="2168" spans="1:5" outlineLevel="2" x14ac:dyDescent="0.35">
      <c r="A2168" s="11">
        <v>43896</v>
      </c>
      <c r="B2168" t="s">
        <v>138</v>
      </c>
      <c r="C2168" s="5">
        <v>22.24</v>
      </c>
      <c r="D2168" s="26" t="str">
        <f t="shared" si="33"/>
        <v/>
      </c>
      <c r="E2168" t="s">
        <v>75</v>
      </c>
    </row>
    <row r="2169" spans="1:5" outlineLevel="2" x14ac:dyDescent="0.35">
      <c r="A2169" s="11">
        <v>43896</v>
      </c>
      <c r="B2169" t="s">
        <v>138</v>
      </c>
      <c r="C2169" s="5">
        <v>452.28</v>
      </c>
      <c r="D2169" s="26" t="str">
        <f t="shared" si="33"/>
        <v/>
      </c>
      <c r="E2169" t="s">
        <v>75</v>
      </c>
    </row>
    <row r="2170" spans="1:5" outlineLevel="1" x14ac:dyDescent="0.35">
      <c r="A2170" s="24">
        <f>A2169</f>
        <v>43896</v>
      </c>
      <c r="B2170" s="25" t="str">
        <f>B2169</f>
        <v>HD SUPPLY FACILITIES</v>
      </c>
      <c r="C2170" s="26">
        <f>SUBTOTAL(9,C2168:C2169)</f>
        <v>474.52</v>
      </c>
      <c r="D2170" s="26" t="str">
        <f t="shared" si="33"/>
        <v>TOTAL</v>
      </c>
    </row>
    <row r="2171" spans="1:5" outlineLevel="2" x14ac:dyDescent="0.35">
      <c r="A2171" s="11">
        <v>43896</v>
      </c>
      <c r="B2171" t="s">
        <v>300</v>
      </c>
      <c r="C2171" s="5">
        <v>65</v>
      </c>
      <c r="D2171" s="26" t="str">
        <f t="shared" si="33"/>
        <v/>
      </c>
      <c r="E2171" t="s">
        <v>92</v>
      </c>
    </row>
    <row r="2172" spans="1:5" outlineLevel="2" x14ac:dyDescent="0.35">
      <c r="A2172" s="11">
        <v>43896</v>
      </c>
      <c r="B2172" t="s">
        <v>300</v>
      </c>
      <c r="C2172" s="5">
        <v>90</v>
      </c>
      <c r="D2172" s="26" t="str">
        <f t="shared" si="33"/>
        <v/>
      </c>
      <c r="E2172" t="s">
        <v>92</v>
      </c>
    </row>
    <row r="2173" spans="1:5" outlineLevel="1" x14ac:dyDescent="0.35">
      <c r="A2173" s="24">
        <f>A2172</f>
        <v>43896</v>
      </c>
      <c r="B2173" s="25" t="str">
        <f>B2172</f>
        <v>HEALTH MUSEUM</v>
      </c>
      <c r="C2173" s="26">
        <f>SUBTOTAL(9,C2171:C2172)</f>
        <v>155</v>
      </c>
      <c r="D2173" s="26" t="str">
        <f t="shared" si="33"/>
        <v>TOTAL</v>
      </c>
    </row>
    <row r="2174" spans="1:5" outlineLevel="2" x14ac:dyDescent="0.35">
      <c r="A2174" s="11">
        <v>43896</v>
      </c>
      <c r="B2174" t="s">
        <v>801</v>
      </c>
      <c r="C2174" s="5">
        <v>128.63</v>
      </c>
      <c r="D2174" s="26" t="str">
        <f t="shared" si="33"/>
        <v/>
      </c>
      <c r="E2174" t="s">
        <v>75</v>
      </c>
    </row>
    <row r="2175" spans="1:5" outlineLevel="1" x14ac:dyDescent="0.35">
      <c r="A2175" s="24">
        <f>A2174</f>
        <v>43896</v>
      </c>
      <c r="B2175" s="25" t="str">
        <f>B2174</f>
        <v>HEAT TRANSFER SOLUTIONS INC</v>
      </c>
      <c r="C2175" s="26">
        <f>SUBTOTAL(9,C2174:C2174)</f>
        <v>128.63</v>
      </c>
      <c r="D2175" s="26" t="str">
        <f t="shared" si="33"/>
        <v>TOTAL</v>
      </c>
    </row>
    <row r="2176" spans="1:5" outlineLevel="2" x14ac:dyDescent="0.35">
      <c r="A2176" s="11">
        <v>43896</v>
      </c>
      <c r="B2176" t="s">
        <v>802</v>
      </c>
      <c r="C2176" s="5">
        <v>195</v>
      </c>
      <c r="D2176" s="26" t="str">
        <f t="shared" ref="D2176:D2239" si="34">IF(E2176="","TOTAL","")</f>
        <v/>
      </c>
      <c r="E2176" t="s">
        <v>71</v>
      </c>
    </row>
    <row r="2177" spans="1:5" outlineLevel="1" x14ac:dyDescent="0.35">
      <c r="A2177" s="24">
        <f>A2176</f>
        <v>43896</v>
      </c>
      <c r="B2177" s="25" t="str">
        <f>B2176</f>
        <v>THOMAS HENRY</v>
      </c>
      <c r="C2177" s="26">
        <f>SUBTOTAL(9,C2176:C2176)</f>
        <v>195</v>
      </c>
      <c r="D2177" s="26" t="str">
        <f t="shared" si="34"/>
        <v>TOTAL</v>
      </c>
    </row>
    <row r="2178" spans="1:5" outlineLevel="2" x14ac:dyDescent="0.35">
      <c r="A2178" s="11">
        <v>43896</v>
      </c>
      <c r="B2178" t="s">
        <v>168</v>
      </c>
      <c r="C2178" s="5">
        <v>406.68</v>
      </c>
      <c r="D2178" s="26" t="str">
        <f t="shared" si="34"/>
        <v/>
      </c>
      <c r="E2178" t="s">
        <v>75</v>
      </c>
    </row>
    <row r="2179" spans="1:5" outlineLevel="2" x14ac:dyDescent="0.35">
      <c r="A2179" s="11">
        <v>43896</v>
      </c>
      <c r="B2179" t="s">
        <v>168</v>
      </c>
      <c r="C2179" s="5">
        <v>156.6</v>
      </c>
      <c r="D2179" s="26" t="str">
        <f t="shared" si="34"/>
        <v/>
      </c>
      <c r="E2179" t="s">
        <v>75</v>
      </c>
    </row>
    <row r="2180" spans="1:5" outlineLevel="2" x14ac:dyDescent="0.35">
      <c r="A2180" s="11">
        <v>43896</v>
      </c>
      <c r="B2180" t="s">
        <v>168</v>
      </c>
      <c r="C2180" s="5">
        <v>156.6</v>
      </c>
      <c r="D2180" s="26" t="str">
        <f t="shared" si="34"/>
        <v/>
      </c>
      <c r="E2180" t="s">
        <v>75</v>
      </c>
    </row>
    <row r="2181" spans="1:5" outlineLevel="2" x14ac:dyDescent="0.35">
      <c r="A2181" s="11">
        <v>43896</v>
      </c>
      <c r="B2181" t="s">
        <v>168</v>
      </c>
      <c r="C2181" s="5">
        <v>234.46</v>
      </c>
      <c r="D2181" s="26" t="str">
        <f t="shared" si="34"/>
        <v/>
      </c>
      <c r="E2181" t="s">
        <v>75</v>
      </c>
    </row>
    <row r="2182" spans="1:5" outlineLevel="2" x14ac:dyDescent="0.35">
      <c r="A2182" s="11">
        <v>43896</v>
      </c>
      <c r="B2182" t="s">
        <v>168</v>
      </c>
      <c r="C2182" s="5">
        <v>242.37</v>
      </c>
      <c r="D2182" s="26" t="str">
        <f t="shared" si="34"/>
        <v/>
      </c>
      <c r="E2182" t="s">
        <v>75</v>
      </c>
    </row>
    <row r="2183" spans="1:5" outlineLevel="2" x14ac:dyDescent="0.35">
      <c r="A2183" s="11">
        <v>43896</v>
      </c>
      <c r="B2183" t="s">
        <v>168</v>
      </c>
      <c r="C2183" s="5">
        <v>102.6</v>
      </c>
      <c r="D2183" s="26" t="str">
        <f t="shared" si="34"/>
        <v/>
      </c>
      <c r="E2183" t="s">
        <v>75</v>
      </c>
    </row>
    <row r="2184" spans="1:5" outlineLevel="1" x14ac:dyDescent="0.35">
      <c r="A2184" s="24">
        <f>A2183</f>
        <v>43896</v>
      </c>
      <c r="B2184" s="25" t="str">
        <f>B2183</f>
        <v>HERITAGE FOOD SERVICE GROUP INC</v>
      </c>
      <c r="C2184" s="26">
        <f>SUBTOTAL(9,C2178:C2183)</f>
        <v>1299.31</v>
      </c>
      <c r="D2184" s="26" t="str">
        <f t="shared" si="34"/>
        <v>TOTAL</v>
      </c>
    </row>
    <row r="2185" spans="1:5" outlineLevel="2" x14ac:dyDescent="0.35">
      <c r="A2185" s="11">
        <v>43896</v>
      </c>
      <c r="B2185" t="s">
        <v>803</v>
      </c>
      <c r="C2185" s="5">
        <v>642.09</v>
      </c>
      <c r="D2185" s="26" t="str">
        <f t="shared" si="34"/>
        <v/>
      </c>
      <c r="E2185" t="s">
        <v>90</v>
      </c>
    </row>
    <row r="2186" spans="1:5" outlineLevel="1" x14ac:dyDescent="0.35">
      <c r="A2186" s="24">
        <f>A2185</f>
        <v>43896</v>
      </c>
      <c r="B2186" s="25" t="str">
        <f>B2185</f>
        <v>HOTEL ALBUQUERQUE AT OLD TOWN</v>
      </c>
      <c r="C2186" s="26">
        <f>SUBTOTAL(9,C2185:C2185)</f>
        <v>642.09</v>
      </c>
      <c r="D2186" s="26" t="str">
        <f t="shared" si="34"/>
        <v>TOTAL</v>
      </c>
    </row>
    <row r="2187" spans="1:5" outlineLevel="2" x14ac:dyDescent="0.35">
      <c r="A2187" s="11">
        <v>43896</v>
      </c>
      <c r="B2187" t="s">
        <v>804</v>
      </c>
      <c r="C2187" s="5">
        <v>125</v>
      </c>
      <c r="D2187" s="26" t="str">
        <f t="shared" si="34"/>
        <v/>
      </c>
      <c r="E2187" t="s">
        <v>73</v>
      </c>
    </row>
    <row r="2188" spans="1:5" outlineLevel="1" x14ac:dyDescent="0.35">
      <c r="A2188" s="24">
        <f>A2187</f>
        <v>43896</v>
      </c>
      <c r="B2188" s="25" t="str">
        <f>B2187</f>
        <v>HERNDON PANORAMICS INC</v>
      </c>
      <c r="C2188" s="26">
        <f>SUBTOTAL(9,C2187:C2187)</f>
        <v>125</v>
      </c>
      <c r="D2188" s="26" t="str">
        <f t="shared" si="34"/>
        <v>TOTAL</v>
      </c>
    </row>
    <row r="2189" spans="1:5" outlineLevel="2" x14ac:dyDescent="0.35">
      <c r="A2189" s="11">
        <v>43896</v>
      </c>
      <c r="B2189" t="s">
        <v>805</v>
      </c>
      <c r="C2189" s="5">
        <v>2892.96</v>
      </c>
      <c r="D2189" s="26" t="str">
        <f t="shared" si="34"/>
        <v/>
      </c>
      <c r="E2189" t="s">
        <v>92</v>
      </c>
    </row>
    <row r="2190" spans="1:5" outlineLevel="1" x14ac:dyDescent="0.35">
      <c r="A2190" s="24">
        <f>A2189</f>
        <v>43896</v>
      </c>
      <c r="B2190" s="25" t="str">
        <f>B2189</f>
        <v>HILTON SAN ANTONIO AIRPORT</v>
      </c>
      <c r="C2190" s="26">
        <f>SUBTOTAL(9,C2189:C2189)</f>
        <v>2892.96</v>
      </c>
      <c r="D2190" s="26" t="str">
        <f t="shared" si="34"/>
        <v>TOTAL</v>
      </c>
    </row>
    <row r="2191" spans="1:5" outlineLevel="2" x14ac:dyDescent="0.35">
      <c r="A2191" s="11">
        <v>43896</v>
      </c>
      <c r="B2191" t="s">
        <v>594</v>
      </c>
      <c r="C2191" s="5">
        <v>175.9</v>
      </c>
      <c r="D2191" s="26" t="str">
        <f t="shared" si="34"/>
        <v/>
      </c>
      <c r="E2191" t="s">
        <v>90</v>
      </c>
    </row>
    <row r="2192" spans="1:5" outlineLevel="1" x14ac:dyDescent="0.35">
      <c r="A2192" s="24">
        <f>A2191</f>
        <v>43896</v>
      </c>
      <c r="B2192" s="25" t="str">
        <f>B2191</f>
        <v>HILTON DALLAS/PARK CITIES</v>
      </c>
      <c r="C2192" s="26">
        <f>SUBTOTAL(9,C2191:C2191)</f>
        <v>175.9</v>
      </c>
      <c r="D2192" s="26" t="str">
        <f t="shared" si="34"/>
        <v>TOTAL</v>
      </c>
    </row>
    <row r="2193" spans="1:5" outlineLevel="2" x14ac:dyDescent="0.35">
      <c r="A2193" s="11">
        <v>43896</v>
      </c>
      <c r="B2193" t="s">
        <v>594</v>
      </c>
      <c r="C2193" s="5">
        <v>434.86</v>
      </c>
      <c r="D2193" s="26" t="str">
        <f t="shared" si="34"/>
        <v/>
      </c>
      <c r="E2193" t="s">
        <v>90</v>
      </c>
    </row>
    <row r="2194" spans="1:5" outlineLevel="1" x14ac:dyDescent="0.35">
      <c r="A2194" s="24">
        <f>A2193</f>
        <v>43896</v>
      </c>
      <c r="B2194" s="25" t="str">
        <f>B2193</f>
        <v>HILTON DALLAS/PARK CITIES</v>
      </c>
      <c r="C2194" s="26">
        <f>SUBTOTAL(9,C2193:C2193)</f>
        <v>434.86</v>
      </c>
      <c r="D2194" s="26" t="str">
        <f t="shared" si="34"/>
        <v>TOTAL</v>
      </c>
    </row>
    <row r="2195" spans="1:5" outlineLevel="2" x14ac:dyDescent="0.35">
      <c r="A2195" s="11">
        <v>43896</v>
      </c>
      <c r="B2195" t="s">
        <v>806</v>
      </c>
      <c r="C2195" s="5">
        <v>400</v>
      </c>
      <c r="D2195" s="26" t="str">
        <f t="shared" si="34"/>
        <v/>
      </c>
      <c r="E2195" t="s">
        <v>71</v>
      </c>
    </row>
    <row r="2196" spans="1:5" outlineLevel="1" x14ac:dyDescent="0.35">
      <c r="A2196" s="24">
        <f>A2195</f>
        <v>43896</v>
      </c>
      <c r="B2196" s="25" t="str">
        <f>B2195</f>
        <v>SANDY PURDUM HINKLEY</v>
      </c>
      <c r="C2196" s="26">
        <f>SUBTOTAL(9,C2195:C2195)</f>
        <v>400</v>
      </c>
      <c r="D2196" s="26" t="str">
        <f t="shared" si="34"/>
        <v>TOTAL</v>
      </c>
    </row>
    <row r="2197" spans="1:5" outlineLevel="2" x14ac:dyDescent="0.35">
      <c r="A2197" s="11">
        <v>43896</v>
      </c>
      <c r="B2197" t="s">
        <v>480</v>
      </c>
      <c r="C2197" s="5">
        <v>135</v>
      </c>
      <c r="D2197" s="26" t="str">
        <f t="shared" si="34"/>
        <v/>
      </c>
      <c r="E2197" t="s">
        <v>71</v>
      </c>
    </row>
    <row r="2198" spans="1:5" outlineLevel="1" x14ac:dyDescent="0.35">
      <c r="A2198" s="24">
        <f>A2197</f>
        <v>43896</v>
      </c>
      <c r="B2198" s="25" t="str">
        <f>B2197</f>
        <v>ABE HOFFMAN</v>
      </c>
      <c r="C2198" s="26">
        <f>SUBTOTAL(9,C2197:C2197)</f>
        <v>135</v>
      </c>
      <c r="D2198" s="26" t="str">
        <f t="shared" si="34"/>
        <v>TOTAL</v>
      </c>
    </row>
    <row r="2199" spans="1:5" outlineLevel="2" x14ac:dyDescent="0.35">
      <c r="A2199" s="11">
        <v>43896</v>
      </c>
      <c r="B2199" t="s">
        <v>33</v>
      </c>
      <c r="C2199" s="5">
        <v>30.1</v>
      </c>
      <c r="D2199" s="26" t="str">
        <f t="shared" si="34"/>
        <v/>
      </c>
      <c r="E2199" t="s">
        <v>75</v>
      </c>
    </row>
    <row r="2200" spans="1:5" outlineLevel="2" x14ac:dyDescent="0.35">
      <c r="A2200" s="11">
        <v>43896</v>
      </c>
      <c r="B2200" t="s">
        <v>33</v>
      </c>
      <c r="C2200" s="5">
        <v>27.98</v>
      </c>
      <c r="D2200" s="26" t="str">
        <f t="shared" si="34"/>
        <v/>
      </c>
      <c r="E2200" t="s">
        <v>75</v>
      </c>
    </row>
    <row r="2201" spans="1:5" outlineLevel="2" x14ac:dyDescent="0.35">
      <c r="A2201" s="11">
        <v>43896</v>
      </c>
      <c r="B2201" t="s">
        <v>33</v>
      </c>
      <c r="C2201" s="5">
        <v>13.98</v>
      </c>
      <c r="D2201" s="26" t="str">
        <f t="shared" si="34"/>
        <v/>
      </c>
      <c r="E2201" t="s">
        <v>75</v>
      </c>
    </row>
    <row r="2202" spans="1:5" outlineLevel="2" x14ac:dyDescent="0.35">
      <c r="A2202" s="11">
        <v>43896</v>
      </c>
      <c r="B2202" t="s">
        <v>33</v>
      </c>
      <c r="C2202" s="5">
        <v>22.2</v>
      </c>
      <c r="D2202" s="26" t="str">
        <f t="shared" si="34"/>
        <v/>
      </c>
      <c r="E2202" t="s">
        <v>75</v>
      </c>
    </row>
    <row r="2203" spans="1:5" outlineLevel="2" x14ac:dyDescent="0.35">
      <c r="A2203" s="11">
        <v>43896</v>
      </c>
      <c r="B2203" t="s">
        <v>33</v>
      </c>
      <c r="C2203" s="5">
        <v>54.43</v>
      </c>
      <c r="D2203" s="26" t="str">
        <f t="shared" si="34"/>
        <v/>
      </c>
      <c r="E2203" t="s">
        <v>75</v>
      </c>
    </row>
    <row r="2204" spans="1:5" outlineLevel="2" x14ac:dyDescent="0.35">
      <c r="A2204" s="11">
        <v>43896</v>
      </c>
      <c r="B2204" t="s">
        <v>33</v>
      </c>
      <c r="C2204" s="5">
        <v>147.30000000000001</v>
      </c>
      <c r="D2204" s="26" t="str">
        <f t="shared" si="34"/>
        <v/>
      </c>
      <c r="E2204" t="s">
        <v>75</v>
      </c>
    </row>
    <row r="2205" spans="1:5" outlineLevel="2" x14ac:dyDescent="0.35">
      <c r="A2205" s="11">
        <v>43896</v>
      </c>
      <c r="B2205" t="s">
        <v>33</v>
      </c>
      <c r="C2205" s="5">
        <v>21.96</v>
      </c>
      <c r="D2205" s="26" t="str">
        <f t="shared" si="34"/>
        <v/>
      </c>
      <c r="E2205" t="s">
        <v>75</v>
      </c>
    </row>
    <row r="2206" spans="1:5" outlineLevel="2" x14ac:dyDescent="0.35">
      <c r="A2206" s="11">
        <v>43896</v>
      </c>
      <c r="B2206" t="s">
        <v>33</v>
      </c>
      <c r="C2206" s="5">
        <v>326.33</v>
      </c>
      <c r="D2206" s="26" t="str">
        <f t="shared" si="34"/>
        <v/>
      </c>
      <c r="E2206" t="s">
        <v>73</v>
      </c>
    </row>
    <row r="2207" spans="1:5" outlineLevel="2" x14ac:dyDescent="0.35">
      <c r="A2207" s="11">
        <v>43896</v>
      </c>
      <c r="B2207" t="s">
        <v>33</v>
      </c>
      <c r="C2207" s="5">
        <v>189.8</v>
      </c>
      <c r="D2207" s="26" t="str">
        <f t="shared" si="34"/>
        <v/>
      </c>
      <c r="E2207" t="s">
        <v>75</v>
      </c>
    </row>
    <row r="2208" spans="1:5" outlineLevel="2" x14ac:dyDescent="0.35">
      <c r="A2208" s="11">
        <v>43896</v>
      </c>
      <c r="B2208" t="s">
        <v>33</v>
      </c>
      <c r="C2208" s="5">
        <v>27.23</v>
      </c>
      <c r="D2208" s="26" t="str">
        <f t="shared" si="34"/>
        <v/>
      </c>
      <c r="E2208" t="s">
        <v>75</v>
      </c>
    </row>
    <row r="2209" spans="1:5" outlineLevel="2" x14ac:dyDescent="0.35">
      <c r="A2209" s="11">
        <v>43896</v>
      </c>
      <c r="B2209" t="s">
        <v>33</v>
      </c>
      <c r="C2209" s="5">
        <v>81.599999999999994</v>
      </c>
      <c r="D2209" s="26" t="str">
        <f t="shared" si="34"/>
        <v/>
      </c>
      <c r="E2209" t="s">
        <v>75</v>
      </c>
    </row>
    <row r="2210" spans="1:5" outlineLevel="2" x14ac:dyDescent="0.35">
      <c r="A2210" s="11">
        <v>43896</v>
      </c>
      <c r="B2210" t="s">
        <v>33</v>
      </c>
      <c r="C2210" s="5">
        <v>129.94</v>
      </c>
      <c r="D2210" s="26" t="str">
        <f t="shared" si="34"/>
        <v/>
      </c>
      <c r="E2210" t="s">
        <v>75</v>
      </c>
    </row>
    <row r="2211" spans="1:5" outlineLevel="2" x14ac:dyDescent="0.35">
      <c r="A2211" s="11">
        <v>43896</v>
      </c>
      <c r="B2211" t="s">
        <v>33</v>
      </c>
      <c r="C2211" s="5">
        <v>34.83</v>
      </c>
      <c r="D2211" s="26" t="str">
        <f t="shared" si="34"/>
        <v/>
      </c>
      <c r="E2211" t="s">
        <v>75</v>
      </c>
    </row>
    <row r="2212" spans="1:5" outlineLevel="2" x14ac:dyDescent="0.35">
      <c r="A2212" s="11">
        <v>43896</v>
      </c>
      <c r="B2212" t="s">
        <v>33</v>
      </c>
      <c r="C2212" s="5">
        <v>112.44</v>
      </c>
      <c r="D2212" s="26" t="str">
        <f t="shared" si="34"/>
        <v/>
      </c>
      <c r="E2212" t="s">
        <v>75</v>
      </c>
    </row>
    <row r="2213" spans="1:5" outlineLevel="2" x14ac:dyDescent="0.35">
      <c r="A2213" s="11">
        <v>43896</v>
      </c>
      <c r="B2213" t="s">
        <v>33</v>
      </c>
      <c r="C2213" s="5">
        <v>14.97</v>
      </c>
      <c r="D2213" s="26" t="str">
        <f t="shared" si="34"/>
        <v/>
      </c>
      <c r="E2213" t="s">
        <v>75</v>
      </c>
    </row>
    <row r="2214" spans="1:5" outlineLevel="2" x14ac:dyDescent="0.35">
      <c r="A2214" s="11">
        <v>43896</v>
      </c>
      <c r="B2214" t="s">
        <v>33</v>
      </c>
      <c r="C2214" s="5">
        <v>25.97</v>
      </c>
      <c r="D2214" s="26" t="str">
        <f t="shared" si="34"/>
        <v/>
      </c>
      <c r="E2214" t="s">
        <v>75</v>
      </c>
    </row>
    <row r="2215" spans="1:5" outlineLevel="2" x14ac:dyDescent="0.35">
      <c r="A2215" s="11">
        <v>43896</v>
      </c>
      <c r="B2215" t="s">
        <v>33</v>
      </c>
      <c r="C2215" s="5">
        <v>34.06</v>
      </c>
      <c r="D2215" s="26" t="str">
        <f t="shared" si="34"/>
        <v/>
      </c>
      <c r="E2215" t="s">
        <v>75</v>
      </c>
    </row>
    <row r="2216" spans="1:5" outlineLevel="2" x14ac:dyDescent="0.35">
      <c r="A2216" s="11">
        <v>43896</v>
      </c>
      <c r="B2216" t="s">
        <v>33</v>
      </c>
      <c r="C2216" s="5">
        <v>35.72</v>
      </c>
      <c r="D2216" s="26" t="str">
        <f t="shared" si="34"/>
        <v/>
      </c>
      <c r="E2216" t="s">
        <v>75</v>
      </c>
    </row>
    <row r="2217" spans="1:5" outlineLevel="2" x14ac:dyDescent="0.35">
      <c r="A2217" s="11">
        <v>43896</v>
      </c>
      <c r="B2217" t="s">
        <v>33</v>
      </c>
      <c r="C2217" s="5">
        <v>111.4</v>
      </c>
      <c r="D2217" s="26" t="str">
        <f t="shared" si="34"/>
        <v/>
      </c>
      <c r="E2217" t="s">
        <v>75</v>
      </c>
    </row>
    <row r="2218" spans="1:5" outlineLevel="2" x14ac:dyDescent="0.35">
      <c r="A2218" s="11">
        <v>43896</v>
      </c>
      <c r="B2218" t="s">
        <v>33</v>
      </c>
      <c r="C2218" s="5">
        <v>89.48</v>
      </c>
      <c r="D2218" s="26" t="str">
        <f t="shared" si="34"/>
        <v/>
      </c>
      <c r="E2218" t="s">
        <v>75</v>
      </c>
    </row>
    <row r="2219" spans="1:5" outlineLevel="2" x14ac:dyDescent="0.35">
      <c r="A2219" s="11">
        <v>43896</v>
      </c>
      <c r="B2219" t="s">
        <v>33</v>
      </c>
      <c r="C2219" s="5">
        <v>23.13</v>
      </c>
      <c r="D2219" s="26" t="str">
        <f t="shared" si="34"/>
        <v/>
      </c>
      <c r="E2219" t="s">
        <v>75</v>
      </c>
    </row>
    <row r="2220" spans="1:5" outlineLevel="2" x14ac:dyDescent="0.35">
      <c r="A2220" s="11">
        <v>43896</v>
      </c>
      <c r="B2220" t="s">
        <v>33</v>
      </c>
      <c r="C2220" s="5">
        <v>57.58</v>
      </c>
      <c r="D2220" s="26" t="str">
        <f t="shared" si="34"/>
        <v/>
      </c>
      <c r="E2220" t="s">
        <v>75</v>
      </c>
    </row>
    <row r="2221" spans="1:5" outlineLevel="2" x14ac:dyDescent="0.35">
      <c r="A2221" s="11">
        <v>43896</v>
      </c>
      <c r="B2221" t="s">
        <v>33</v>
      </c>
      <c r="C2221" s="5">
        <v>37.71</v>
      </c>
      <c r="D2221" s="26" t="str">
        <f t="shared" si="34"/>
        <v/>
      </c>
      <c r="E2221" t="s">
        <v>75</v>
      </c>
    </row>
    <row r="2222" spans="1:5" outlineLevel="2" x14ac:dyDescent="0.35">
      <c r="A2222" s="11">
        <v>43896</v>
      </c>
      <c r="B2222" t="s">
        <v>33</v>
      </c>
      <c r="C2222" s="5">
        <v>12.97</v>
      </c>
      <c r="D2222" s="26" t="str">
        <f t="shared" si="34"/>
        <v/>
      </c>
      <c r="E2222" t="s">
        <v>75</v>
      </c>
    </row>
    <row r="2223" spans="1:5" outlineLevel="2" x14ac:dyDescent="0.35">
      <c r="A2223" s="11">
        <v>43896</v>
      </c>
      <c r="B2223" t="s">
        <v>33</v>
      </c>
      <c r="C2223" s="5">
        <v>258</v>
      </c>
      <c r="D2223" s="26" t="str">
        <f t="shared" si="34"/>
        <v/>
      </c>
      <c r="E2223" t="s">
        <v>75</v>
      </c>
    </row>
    <row r="2224" spans="1:5" outlineLevel="2" x14ac:dyDescent="0.35">
      <c r="A2224" s="11">
        <v>43896</v>
      </c>
      <c r="B2224" t="s">
        <v>33</v>
      </c>
      <c r="C2224" s="5">
        <v>45.14</v>
      </c>
      <c r="D2224" s="26" t="str">
        <f t="shared" si="34"/>
        <v/>
      </c>
      <c r="E2224" t="s">
        <v>75</v>
      </c>
    </row>
    <row r="2225" spans="1:5" outlineLevel="2" x14ac:dyDescent="0.35">
      <c r="A2225" s="11">
        <v>43896</v>
      </c>
      <c r="B2225" t="s">
        <v>33</v>
      </c>
      <c r="C2225" s="5">
        <v>54.84</v>
      </c>
      <c r="D2225" s="26" t="str">
        <f t="shared" si="34"/>
        <v/>
      </c>
      <c r="E2225" t="s">
        <v>75</v>
      </c>
    </row>
    <row r="2226" spans="1:5" outlineLevel="2" x14ac:dyDescent="0.35">
      <c r="A2226" s="11">
        <v>43896</v>
      </c>
      <c r="B2226" t="s">
        <v>33</v>
      </c>
      <c r="C2226" s="5">
        <v>99.55</v>
      </c>
      <c r="D2226" s="26" t="str">
        <f t="shared" si="34"/>
        <v/>
      </c>
      <c r="E2226" t="s">
        <v>75</v>
      </c>
    </row>
    <row r="2227" spans="1:5" outlineLevel="2" x14ac:dyDescent="0.35">
      <c r="A2227" s="11">
        <v>43896</v>
      </c>
      <c r="B2227" t="s">
        <v>33</v>
      </c>
      <c r="C2227" s="5">
        <v>21.48</v>
      </c>
      <c r="D2227" s="26" t="str">
        <f t="shared" si="34"/>
        <v/>
      </c>
      <c r="E2227" t="s">
        <v>75</v>
      </c>
    </row>
    <row r="2228" spans="1:5" outlineLevel="2" x14ac:dyDescent="0.35">
      <c r="A2228" s="11">
        <v>43896</v>
      </c>
      <c r="B2228" t="s">
        <v>33</v>
      </c>
      <c r="C2228" s="5">
        <v>58.9</v>
      </c>
      <c r="D2228" s="26" t="str">
        <f t="shared" si="34"/>
        <v/>
      </c>
      <c r="E2228" t="s">
        <v>75</v>
      </c>
    </row>
    <row r="2229" spans="1:5" outlineLevel="2" x14ac:dyDescent="0.35">
      <c r="A2229" s="11">
        <v>43896</v>
      </c>
      <c r="B2229" t="s">
        <v>33</v>
      </c>
      <c r="C2229" s="5">
        <v>47.34</v>
      </c>
      <c r="D2229" s="26" t="str">
        <f t="shared" si="34"/>
        <v/>
      </c>
      <c r="E2229" t="s">
        <v>75</v>
      </c>
    </row>
    <row r="2230" spans="1:5" outlineLevel="2" x14ac:dyDescent="0.35">
      <c r="A2230" s="11">
        <v>43896</v>
      </c>
      <c r="B2230" t="s">
        <v>33</v>
      </c>
      <c r="C2230" s="5">
        <v>10.9</v>
      </c>
      <c r="D2230" s="26" t="str">
        <f t="shared" si="34"/>
        <v/>
      </c>
      <c r="E2230" t="s">
        <v>75</v>
      </c>
    </row>
    <row r="2231" spans="1:5" outlineLevel="2" x14ac:dyDescent="0.35">
      <c r="A2231" s="11">
        <v>43896</v>
      </c>
      <c r="B2231" t="s">
        <v>33</v>
      </c>
      <c r="C2231" s="5">
        <v>94.19</v>
      </c>
      <c r="D2231" s="26" t="str">
        <f t="shared" si="34"/>
        <v/>
      </c>
      <c r="E2231" t="s">
        <v>75</v>
      </c>
    </row>
    <row r="2232" spans="1:5" outlineLevel="2" x14ac:dyDescent="0.35">
      <c r="A2232" s="11">
        <v>43896</v>
      </c>
      <c r="B2232" t="s">
        <v>33</v>
      </c>
      <c r="C2232" s="5">
        <v>12.32</v>
      </c>
      <c r="D2232" s="26" t="str">
        <f t="shared" si="34"/>
        <v/>
      </c>
      <c r="E2232" t="s">
        <v>75</v>
      </c>
    </row>
    <row r="2233" spans="1:5" outlineLevel="2" x14ac:dyDescent="0.35">
      <c r="A2233" s="11">
        <v>43896</v>
      </c>
      <c r="B2233" t="s">
        <v>33</v>
      </c>
      <c r="C2233" s="5">
        <v>233.16</v>
      </c>
      <c r="D2233" s="26" t="str">
        <f t="shared" si="34"/>
        <v/>
      </c>
      <c r="E2233" t="s">
        <v>75</v>
      </c>
    </row>
    <row r="2234" spans="1:5" outlineLevel="2" x14ac:dyDescent="0.35">
      <c r="A2234" s="11">
        <v>43896</v>
      </c>
      <c r="B2234" t="s">
        <v>33</v>
      </c>
      <c r="C2234" s="5">
        <v>18.28</v>
      </c>
      <c r="D2234" s="26" t="str">
        <f t="shared" si="34"/>
        <v/>
      </c>
      <c r="E2234" t="s">
        <v>75</v>
      </c>
    </row>
    <row r="2235" spans="1:5" outlineLevel="2" x14ac:dyDescent="0.35">
      <c r="A2235" s="11">
        <v>43896</v>
      </c>
      <c r="B2235" t="s">
        <v>33</v>
      </c>
      <c r="C2235" s="5">
        <v>39.880000000000003</v>
      </c>
      <c r="D2235" s="26" t="str">
        <f t="shared" si="34"/>
        <v/>
      </c>
      <c r="E2235" t="s">
        <v>75</v>
      </c>
    </row>
    <row r="2236" spans="1:5" outlineLevel="2" x14ac:dyDescent="0.35">
      <c r="A2236" s="11">
        <v>43896</v>
      </c>
      <c r="B2236" t="s">
        <v>33</v>
      </c>
      <c r="C2236" s="5">
        <v>24.94</v>
      </c>
      <c r="D2236" s="26" t="str">
        <f t="shared" si="34"/>
        <v/>
      </c>
      <c r="E2236" t="s">
        <v>75</v>
      </c>
    </row>
    <row r="2237" spans="1:5" outlineLevel="2" x14ac:dyDescent="0.35">
      <c r="A2237" s="11">
        <v>43896</v>
      </c>
      <c r="B2237" t="s">
        <v>33</v>
      </c>
      <c r="C2237" s="5">
        <v>31.13</v>
      </c>
      <c r="D2237" s="26" t="str">
        <f t="shared" si="34"/>
        <v/>
      </c>
      <c r="E2237" t="s">
        <v>75</v>
      </c>
    </row>
    <row r="2238" spans="1:5" outlineLevel="2" x14ac:dyDescent="0.35">
      <c r="A2238" s="11">
        <v>43896</v>
      </c>
      <c r="B2238" t="s">
        <v>33</v>
      </c>
      <c r="C2238" s="5">
        <v>31.88</v>
      </c>
      <c r="D2238" s="26" t="str">
        <f t="shared" si="34"/>
        <v/>
      </c>
      <c r="E2238" t="s">
        <v>75</v>
      </c>
    </row>
    <row r="2239" spans="1:5" outlineLevel="2" x14ac:dyDescent="0.35">
      <c r="A2239" s="11">
        <v>43896</v>
      </c>
      <c r="B2239" t="s">
        <v>33</v>
      </c>
      <c r="C2239" s="5">
        <v>59.97</v>
      </c>
      <c r="D2239" s="26" t="str">
        <f t="shared" si="34"/>
        <v/>
      </c>
      <c r="E2239" t="s">
        <v>75</v>
      </c>
    </row>
    <row r="2240" spans="1:5" outlineLevel="2" x14ac:dyDescent="0.35">
      <c r="A2240" s="11">
        <v>43896</v>
      </c>
      <c r="B2240" t="s">
        <v>33</v>
      </c>
      <c r="C2240" s="5">
        <v>126.66</v>
      </c>
      <c r="D2240" s="26" t="str">
        <f t="shared" ref="D2240:D2303" si="35">IF(E2240="","TOTAL","")</f>
        <v/>
      </c>
      <c r="E2240" t="s">
        <v>75</v>
      </c>
    </row>
    <row r="2241" spans="1:5" outlineLevel="2" x14ac:dyDescent="0.35">
      <c r="A2241" s="11">
        <v>43896</v>
      </c>
      <c r="B2241" t="s">
        <v>33</v>
      </c>
      <c r="C2241" s="5">
        <v>24.2</v>
      </c>
      <c r="D2241" s="26" t="str">
        <f t="shared" si="35"/>
        <v/>
      </c>
      <c r="E2241" t="s">
        <v>75</v>
      </c>
    </row>
    <row r="2242" spans="1:5" outlineLevel="2" x14ac:dyDescent="0.35">
      <c r="A2242" s="11">
        <v>43896</v>
      </c>
      <c r="B2242" t="s">
        <v>33</v>
      </c>
      <c r="C2242" s="5">
        <v>-1.2</v>
      </c>
      <c r="D2242" s="26" t="str">
        <f t="shared" si="35"/>
        <v/>
      </c>
      <c r="E2242" t="s">
        <v>75</v>
      </c>
    </row>
    <row r="2243" spans="1:5" outlineLevel="2" x14ac:dyDescent="0.35">
      <c r="A2243" s="11">
        <v>43896</v>
      </c>
      <c r="B2243" t="s">
        <v>33</v>
      </c>
      <c r="C2243" s="5">
        <v>15.8</v>
      </c>
      <c r="D2243" s="26" t="str">
        <f t="shared" si="35"/>
        <v/>
      </c>
      <c r="E2243" t="s">
        <v>75</v>
      </c>
    </row>
    <row r="2244" spans="1:5" outlineLevel="2" x14ac:dyDescent="0.35">
      <c r="A2244" s="11">
        <v>43896</v>
      </c>
      <c r="B2244" t="s">
        <v>33</v>
      </c>
      <c r="C2244" s="5">
        <v>33.97</v>
      </c>
      <c r="D2244" s="26" t="str">
        <f t="shared" si="35"/>
        <v/>
      </c>
      <c r="E2244" t="s">
        <v>75</v>
      </c>
    </row>
    <row r="2245" spans="1:5" outlineLevel="2" x14ac:dyDescent="0.35">
      <c r="A2245" s="11">
        <v>43896</v>
      </c>
      <c r="B2245" t="s">
        <v>33</v>
      </c>
      <c r="C2245" s="5">
        <v>21.94</v>
      </c>
      <c r="D2245" s="26" t="str">
        <f t="shared" si="35"/>
        <v/>
      </c>
      <c r="E2245" t="s">
        <v>75</v>
      </c>
    </row>
    <row r="2246" spans="1:5" outlineLevel="2" x14ac:dyDescent="0.35">
      <c r="A2246" s="11">
        <v>43896</v>
      </c>
      <c r="B2246" t="s">
        <v>33</v>
      </c>
      <c r="C2246" s="5">
        <v>23.88</v>
      </c>
      <c r="D2246" s="26" t="str">
        <f t="shared" si="35"/>
        <v/>
      </c>
      <c r="E2246" t="s">
        <v>75</v>
      </c>
    </row>
    <row r="2247" spans="1:5" outlineLevel="2" x14ac:dyDescent="0.35">
      <c r="A2247" s="11">
        <v>43896</v>
      </c>
      <c r="B2247" t="s">
        <v>33</v>
      </c>
      <c r="C2247" s="5">
        <v>79.489999999999995</v>
      </c>
      <c r="D2247" s="26" t="str">
        <f t="shared" si="35"/>
        <v/>
      </c>
      <c r="E2247" t="s">
        <v>75</v>
      </c>
    </row>
    <row r="2248" spans="1:5" outlineLevel="2" x14ac:dyDescent="0.35">
      <c r="A2248" s="11">
        <v>43896</v>
      </c>
      <c r="B2248" t="s">
        <v>33</v>
      </c>
      <c r="C2248" s="5">
        <v>35.94</v>
      </c>
      <c r="D2248" s="26" t="str">
        <f t="shared" si="35"/>
        <v/>
      </c>
      <c r="E2248" t="s">
        <v>75</v>
      </c>
    </row>
    <row r="2249" spans="1:5" outlineLevel="2" x14ac:dyDescent="0.35">
      <c r="A2249" s="11">
        <v>43896</v>
      </c>
      <c r="B2249" t="s">
        <v>33</v>
      </c>
      <c r="C2249" s="5">
        <v>61.18</v>
      </c>
      <c r="D2249" s="26" t="str">
        <f t="shared" si="35"/>
        <v/>
      </c>
      <c r="E2249" t="s">
        <v>75</v>
      </c>
    </row>
    <row r="2250" spans="1:5" outlineLevel="2" x14ac:dyDescent="0.35">
      <c r="A2250" s="11">
        <v>43896</v>
      </c>
      <c r="B2250" t="s">
        <v>33</v>
      </c>
      <c r="C2250" s="5">
        <v>95.6</v>
      </c>
      <c r="D2250" s="26" t="str">
        <f t="shared" si="35"/>
        <v/>
      </c>
      <c r="E2250" t="s">
        <v>75</v>
      </c>
    </row>
    <row r="2251" spans="1:5" outlineLevel="2" x14ac:dyDescent="0.35">
      <c r="A2251" s="11">
        <v>43896</v>
      </c>
      <c r="B2251" t="s">
        <v>33</v>
      </c>
      <c r="C2251" s="5">
        <v>6.24</v>
      </c>
      <c r="D2251" s="26" t="str">
        <f t="shared" si="35"/>
        <v/>
      </c>
      <c r="E2251" t="s">
        <v>75</v>
      </c>
    </row>
    <row r="2252" spans="1:5" outlineLevel="2" x14ac:dyDescent="0.35">
      <c r="A2252" s="11">
        <v>43896</v>
      </c>
      <c r="B2252" t="s">
        <v>33</v>
      </c>
      <c r="C2252" s="5">
        <v>2.98</v>
      </c>
      <c r="D2252" s="26" t="str">
        <f t="shared" si="35"/>
        <v/>
      </c>
      <c r="E2252" t="s">
        <v>75</v>
      </c>
    </row>
    <row r="2253" spans="1:5" outlineLevel="2" x14ac:dyDescent="0.35">
      <c r="A2253" s="11">
        <v>43896</v>
      </c>
      <c r="B2253" t="s">
        <v>33</v>
      </c>
      <c r="C2253" s="5">
        <v>9.94</v>
      </c>
      <c r="D2253" s="26" t="str">
        <f t="shared" si="35"/>
        <v/>
      </c>
      <c r="E2253" t="s">
        <v>75</v>
      </c>
    </row>
    <row r="2254" spans="1:5" outlineLevel="2" x14ac:dyDescent="0.35">
      <c r="A2254" s="11">
        <v>43896</v>
      </c>
      <c r="B2254" t="s">
        <v>33</v>
      </c>
      <c r="C2254" s="5">
        <v>9.4499999999999993</v>
      </c>
      <c r="D2254" s="26" t="str">
        <f t="shared" si="35"/>
        <v/>
      </c>
      <c r="E2254" t="s">
        <v>75</v>
      </c>
    </row>
    <row r="2255" spans="1:5" outlineLevel="2" x14ac:dyDescent="0.35">
      <c r="A2255" s="11">
        <v>43896</v>
      </c>
      <c r="B2255" t="s">
        <v>33</v>
      </c>
      <c r="C2255" s="5">
        <v>8.56</v>
      </c>
      <c r="D2255" s="26" t="str">
        <f t="shared" si="35"/>
        <v/>
      </c>
      <c r="E2255" t="s">
        <v>75</v>
      </c>
    </row>
    <row r="2256" spans="1:5" outlineLevel="2" x14ac:dyDescent="0.35">
      <c r="A2256" s="11">
        <v>43896</v>
      </c>
      <c r="B2256" t="s">
        <v>33</v>
      </c>
      <c r="C2256" s="5">
        <v>4.93</v>
      </c>
      <c r="D2256" s="26" t="str">
        <f t="shared" si="35"/>
        <v/>
      </c>
      <c r="E2256" t="s">
        <v>75</v>
      </c>
    </row>
    <row r="2257" spans="1:5" outlineLevel="2" x14ac:dyDescent="0.35">
      <c r="A2257" s="11">
        <v>43896</v>
      </c>
      <c r="B2257" t="s">
        <v>33</v>
      </c>
      <c r="C2257" s="5">
        <v>16.97</v>
      </c>
      <c r="D2257" s="26" t="str">
        <f t="shared" si="35"/>
        <v/>
      </c>
      <c r="E2257" t="s">
        <v>75</v>
      </c>
    </row>
    <row r="2258" spans="1:5" outlineLevel="2" x14ac:dyDescent="0.35">
      <c r="A2258" s="11">
        <v>43896</v>
      </c>
      <c r="B2258" t="s">
        <v>33</v>
      </c>
      <c r="C2258" s="5">
        <v>60.92</v>
      </c>
      <c r="D2258" s="26" t="str">
        <f t="shared" si="35"/>
        <v/>
      </c>
      <c r="E2258" t="s">
        <v>75</v>
      </c>
    </row>
    <row r="2259" spans="1:5" outlineLevel="2" x14ac:dyDescent="0.35">
      <c r="A2259" s="11">
        <v>43896</v>
      </c>
      <c r="B2259" t="s">
        <v>33</v>
      </c>
      <c r="C2259" s="5">
        <v>145.13999999999999</v>
      </c>
      <c r="D2259" s="26" t="str">
        <f t="shared" si="35"/>
        <v/>
      </c>
      <c r="E2259" t="s">
        <v>75</v>
      </c>
    </row>
    <row r="2260" spans="1:5" outlineLevel="2" x14ac:dyDescent="0.35">
      <c r="A2260" s="11">
        <v>43896</v>
      </c>
      <c r="B2260" t="s">
        <v>33</v>
      </c>
      <c r="C2260" s="5">
        <v>98.28</v>
      </c>
      <c r="D2260" s="26" t="str">
        <f t="shared" si="35"/>
        <v/>
      </c>
      <c r="E2260" t="s">
        <v>75</v>
      </c>
    </row>
    <row r="2261" spans="1:5" outlineLevel="2" x14ac:dyDescent="0.35">
      <c r="A2261" s="11">
        <v>43896</v>
      </c>
      <c r="B2261" t="s">
        <v>33</v>
      </c>
      <c r="C2261" s="5">
        <v>110.88</v>
      </c>
      <c r="D2261" s="26" t="str">
        <f t="shared" si="35"/>
        <v/>
      </c>
      <c r="E2261" t="s">
        <v>75</v>
      </c>
    </row>
    <row r="2262" spans="1:5" outlineLevel="2" x14ac:dyDescent="0.35">
      <c r="A2262" s="11">
        <v>43896</v>
      </c>
      <c r="B2262" t="s">
        <v>33</v>
      </c>
      <c r="C2262" s="5">
        <v>119.94</v>
      </c>
      <c r="D2262" s="26" t="str">
        <f t="shared" si="35"/>
        <v/>
      </c>
      <c r="E2262" t="s">
        <v>73</v>
      </c>
    </row>
    <row r="2263" spans="1:5" outlineLevel="2" x14ac:dyDescent="0.35">
      <c r="A2263" s="11">
        <v>43896</v>
      </c>
      <c r="B2263" t="s">
        <v>33</v>
      </c>
      <c r="C2263" s="5">
        <v>399.94</v>
      </c>
      <c r="D2263" s="26" t="str">
        <f t="shared" si="35"/>
        <v/>
      </c>
      <c r="E2263" t="s">
        <v>73</v>
      </c>
    </row>
    <row r="2264" spans="1:5" outlineLevel="2" x14ac:dyDescent="0.35">
      <c r="A2264" s="11">
        <v>43896</v>
      </c>
      <c r="B2264" t="s">
        <v>33</v>
      </c>
      <c r="C2264" s="5">
        <v>2040.07</v>
      </c>
      <c r="D2264" s="26" t="str">
        <f t="shared" si="35"/>
        <v/>
      </c>
      <c r="E2264" t="s">
        <v>73</v>
      </c>
    </row>
    <row r="2265" spans="1:5" outlineLevel="2" x14ac:dyDescent="0.35">
      <c r="A2265" s="11">
        <v>43896</v>
      </c>
      <c r="B2265" t="s">
        <v>33</v>
      </c>
      <c r="C2265" s="5">
        <v>99.91</v>
      </c>
      <c r="D2265" s="26" t="str">
        <f t="shared" si="35"/>
        <v/>
      </c>
      <c r="E2265" t="s">
        <v>73</v>
      </c>
    </row>
    <row r="2266" spans="1:5" outlineLevel="2" x14ac:dyDescent="0.35">
      <c r="A2266" s="11">
        <v>43896</v>
      </c>
      <c r="B2266" t="s">
        <v>33</v>
      </c>
      <c r="C2266" s="5">
        <v>296.81</v>
      </c>
      <c r="D2266" s="26" t="str">
        <f t="shared" si="35"/>
        <v/>
      </c>
      <c r="E2266" t="s">
        <v>79</v>
      </c>
    </row>
    <row r="2267" spans="1:5" outlineLevel="2" x14ac:dyDescent="0.35">
      <c r="A2267" s="11">
        <v>43896</v>
      </c>
      <c r="B2267" t="s">
        <v>33</v>
      </c>
      <c r="C2267" s="5">
        <v>278.77999999999997</v>
      </c>
      <c r="D2267" s="26" t="str">
        <f t="shared" si="35"/>
        <v/>
      </c>
      <c r="E2267" t="s">
        <v>73</v>
      </c>
    </row>
    <row r="2268" spans="1:5" outlineLevel="2" x14ac:dyDescent="0.35">
      <c r="A2268" s="11">
        <v>43896</v>
      </c>
      <c r="B2268" t="s">
        <v>33</v>
      </c>
      <c r="C2268" s="5">
        <v>99</v>
      </c>
      <c r="D2268" s="26" t="str">
        <f t="shared" si="35"/>
        <v/>
      </c>
      <c r="E2268" t="s">
        <v>73</v>
      </c>
    </row>
    <row r="2269" spans="1:5" outlineLevel="2" x14ac:dyDescent="0.35">
      <c r="A2269" s="11">
        <v>43896</v>
      </c>
      <c r="B2269" t="s">
        <v>33</v>
      </c>
      <c r="C2269" s="5">
        <v>109.8</v>
      </c>
      <c r="D2269" s="26" t="str">
        <f t="shared" si="35"/>
        <v/>
      </c>
      <c r="E2269" t="s">
        <v>73</v>
      </c>
    </row>
    <row r="2270" spans="1:5" outlineLevel="2" x14ac:dyDescent="0.35">
      <c r="A2270" s="11">
        <v>43896</v>
      </c>
      <c r="B2270" t="s">
        <v>33</v>
      </c>
      <c r="C2270" s="5">
        <v>119.75</v>
      </c>
      <c r="D2270" s="26" t="str">
        <f t="shared" si="35"/>
        <v/>
      </c>
      <c r="E2270" t="s">
        <v>73</v>
      </c>
    </row>
    <row r="2271" spans="1:5" outlineLevel="2" x14ac:dyDescent="0.35">
      <c r="A2271" s="11">
        <v>43896</v>
      </c>
      <c r="B2271" t="s">
        <v>33</v>
      </c>
      <c r="C2271" s="5">
        <v>82.13</v>
      </c>
      <c r="D2271" s="26" t="str">
        <f t="shared" si="35"/>
        <v/>
      </c>
      <c r="E2271" t="s">
        <v>73</v>
      </c>
    </row>
    <row r="2272" spans="1:5" outlineLevel="2" x14ac:dyDescent="0.35">
      <c r="A2272" s="11">
        <v>43896</v>
      </c>
      <c r="B2272" t="s">
        <v>33</v>
      </c>
      <c r="C2272" s="5">
        <v>-2.06</v>
      </c>
      <c r="D2272" s="26" t="str">
        <f t="shared" si="35"/>
        <v/>
      </c>
      <c r="E2272" t="s">
        <v>73</v>
      </c>
    </row>
    <row r="2273" spans="1:5" outlineLevel="2" x14ac:dyDescent="0.35">
      <c r="A2273" s="11">
        <v>43896</v>
      </c>
      <c r="B2273" t="s">
        <v>33</v>
      </c>
      <c r="C2273" s="5">
        <v>27.03</v>
      </c>
      <c r="D2273" s="26" t="str">
        <f t="shared" si="35"/>
        <v/>
      </c>
      <c r="E2273" t="s">
        <v>73</v>
      </c>
    </row>
    <row r="2274" spans="1:5" outlineLevel="2" x14ac:dyDescent="0.35">
      <c r="A2274" s="11">
        <v>43896</v>
      </c>
      <c r="B2274" t="s">
        <v>33</v>
      </c>
      <c r="C2274" s="5">
        <v>19.350000000000001</v>
      </c>
      <c r="D2274" s="26" t="str">
        <f t="shared" si="35"/>
        <v/>
      </c>
      <c r="E2274" t="s">
        <v>73</v>
      </c>
    </row>
    <row r="2275" spans="1:5" outlineLevel="2" x14ac:dyDescent="0.35">
      <c r="A2275" s="11">
        <v>43896</v>
      </c>
      <c r="B2275" t="s">
        <v>33</v>
      </c>
      <c r="C2275" s="5">
        <v>199.01</v>
      </c>
      <c r="D2275" s="26" t="str">
        <f t="shared" si="35"/>
        <v/>
      </c>
      <c r="E2275" t="s">
        <v>73</v>
      </c>
    </row>
    <row r="2276" spans="1:5" outlineLevel="2" x14ac:dyDescent="0.35">
      <c r="A2276" s="11">
        <v>43896</v>
      </c>
      <c r="B2276" t="s">
        <v>33</v>
      </c>
      <c r="C2276" s="5">
        <v>109</v>
      </c>
      <c r="D2276" s="26" t="str">
        <f t="shared" si="35"/>
        <v/>
      </c>
      <c r="E2276" t="s">
        <v>73</v>
      </c>
    </row>
    <row r="2277" spans="1:5" outlineLevel="2" x14ac:dyDescent="0.35">
      <c r="A2277" s="11">
        <v>43896</v>
      </c>
      <c r="B2277" t="s">
        <v>33</v>
      </c>
      <c r="C2277" s="5">
        <v>-9.26</v>
      </c>
      <c r="D2277" s="26" t="str">
        <f t="shared" si="35"/>
        <v/>
      </c>
      <c r="E2277" t="s">
        <v>73</v>
      </c>
    </row>
    <row r="2278" spans="1:5" outlineLevel="2" x14ac:dyDescent="0.35">
      <c r="A2278" s="11">
        <v>43896</v>
      </c>
      <c r="B2278" t="s">
        <v>33</v>
      </c>
      <c r="C2278" s="5">
        <v>121.47</v>
      </c>
      <c r="D2278" s="26" t="str">
        <f t="shared" si="35"/>
        <v/>
      </c>
      <c r="E2278" t="s">
        <v>73</v>
      </c>
    </row>
    <row r="2279" spans="1:5" outlineLevel="2" x14ac:dyDescent="0.35">
      <c r="A2279" s="11">
        <v>43896</v>
      </c>
      <c r="B2279" t="s">
        <v>33</v>
      </c>
      <c r="C2279" s="5">
        <v>110.26</v>
      </c>
      <c r="D2279" s="26" t="str">
        <f t="shared" si="35"/>
        <v/>
      </c>
      <c r="E2279" t="s">
        <v>73</v>
      </c>
    </row>
    <row r="2280" spans="1:5" outlineLevel="2" x14ac:dyDescent="0.35">
      <c r="A2280" s="11">
        <v>43896</v>
      </c>
      <c r="B2280" t="s">
        <v>33</v>
      </c>
      <c r="C2280" s="5">
        <v>17.940000000000001</v>
      </c>
      <c r="D2280" s="26" t="str">
        <f t="shared" si="35"/>
        <v/>
      </c>
      <c r="E2280" t="s">
        <v>73</v>
      </c>
    </row>
    <row r="2281" spans="1:5" outlineLevel="2" x14ac:dyDescent="0.35">
      <c r="A2281" s="11">
        <v>43896</v>
      </c>
      <c r="B2281" t="s">
        <v>33</v>
      </c>
      <c r="C2281" s="5">
        <v>72.459999999999994</v>
      </c>
      <c r="D2281" s="26" t="str">
        <f t="shared" si="35"/>
        <v/>
      </c>
      <c r="E2281" t="s">
        <v>73</v>
      </c>
    </row>
    <row r="2282" spans="1:5" outlineLevel="2" x14ac:dyDescent="0.35">
      <c r="A2282" s="11">
        <v>43896</v>
      </c>
      <c r="B2282" t="s">
        <v>33</v>
      </c>
      <c r="C2282" s="5">
        <v>499.86</v>
      </c>
      <c r="D2282" s="26" t="str">
        <f t="shared" si="35"/>
        <v/>
      </c>
      <c r="E2282" t="s">
        <v>73</v>
      </c>
    </row>
    <row r="2283" spans="1:5" outlineLevel="1" x14ac:dyDescent="0.35">
      <c r="A2283" s="24">
        <f>A2282</f>
        <v>43896</v>
      </c>
      <c r="B2283" s="25" t="str">
        <f>B2282</f>
        <v>HOME DEPOT CREDIT SERVICES</v>
      </c>
      <c r="C2283" s="26">
        <f>SUBTOTAL(9,C2199:C2282)</f>
        <v>8607.9500000000007</v>
      </c>
      <c r="D2283" s="26" t="str">
        <f t="shared" si="35"/>
        <v>TOTAL</v>
      </c>
    </row>
    <row r="2284" spans="1:5" outlineLevel="2" x14ac:dyDescent="0.35">
      <c r="A2284" s="11">
        <v>43896</v>
      </c>
      <c r="B2284" t="s">
        <v>264</v>
      </c>
      <c r="C2284" s="5">
        <v>450</v>
      </c>
      <c r="D2284" s="26" t="str">
        <f t="shared" si="35"/>
        <v/>
      </c>
      <c r="E2284" t="s">
        <v>92</v>
      </c>
    </row>
    <row r="2285" spans="1:5" outlineLevel="1" x14ac:dyDescent="0.35">
      <c r="A2285" s="24">
        <f>A2284</f>
        <v>43896</v>
      </c>
      <c r="B2285" s="25" t="str">
        <f>B2284</f>
        <v>HUMBLE ISD ATHLETICS</v>
      </c>
      <c r="C2285" s="26">
        <f>SUBTOTAL(9,C2284:C2284)</f>
        <v>450</v>
      </c>
      <c r="D2285" s="26" t="str">
        <f t="shared" si="35"/>
        <v>TOTAL</v>
      </c>
    </row>
    <row r="2286" spans="1:5" outlineLevel="2" x14ac:dyDescent="0.35">
      <c r="A2286" s="11">
        <v>43896</v>
      </c>
      <c r="B2286" t="s">
        <v>567</v>
      </c>
      <c r="C2286" s="5">
        <v>292.25</v>
      </c>
      <c r="D2286" s="26" t="str">
        <f t="shared" si="35"/>
        <v/>
      </c>
      <c r="E2286" t="s">
        <v>83</v>
      </c>
    </row>
    <row r="2287" spans="1:5" outlineLevel="1" x14ac:dyDescent="0.35">
      <c r="A2287" s="24">
        <f>A2286</f>
        <v>43896</v>
      </c>
      <c r="B2287" s="25" t="str">
        <f>B2286</f>
        <v>HUNGRY HOWIES PIZZA &amp; SUB</v>
      </c>
      <c r="C2287" s="26">
        <f>SUBTOTAL(9,C2286:C2286)</f>
        <v>292.25</v>
      </c>
      <c r="D2287" s="26" t="str">
        <f t="shared" si="35"/>
        <v>TOTAL</v>
      </c>
    </row>
    <row r="2288" spans="1:5" outlineLevel="2" x14ac:dyDescent="0.35">
      <c r="A2288" s="11">
        <v>43896</v>
      </c>
      <c r="B2288" t="s">
        <v>807</v>
      </c>
      <c r="C2288" s="5">
        <v>56962.66</v>
      </c>
      <c r="D2288" s="26" t="str">
        <f t="shared" si="35"/>
        <v/>
      </c>
      <c r="E2288" t="s">
        <v>88</v>
      </c>
    </row>
    <row r="2289" spans="1:5" outlineLevel="1" x14ac:dyDescent="0.35">
      <c r="A2289" s="24">
        <f>A2288</f>
        <v>43896</v>
      </c>
      <c r="B2289" s="25" t="str">
        <f>B2288</f>
        <v>HTI LTD</v>
      </c>
      <c r="C2289" s="26">
        <f>SUBTOTAL(9,C2288:C2288)</f>
        <v>56962.66</v>
      </c>
      <c r="D2289" s="26" t="str">
        <f t="shared" si="35"/>
        <v>TOTAL</v>
      </c>
    </row>
    <row r="2290" spans="1:5" outlineLevel="2" x14ac:dyDescent="0.35">
      <c r="A2290" s="11">
        <v>43896</v>
      </c>
      <c r="B2290" t="s">
        <v>807</v>
      </c>
      <c r="C2290" s="5">
        <v>63291.85</v>
      </c>
      <c r="D2290" s="26" t="str">
        <f t="shared" si="35"/>
        <v/>
      </c>
      <c r="E2290" t="s">
        <v>88</v>
      </c>
    </row>
    <row r="2291" spans="1:5" outlineLevel="1" x14ac:dyDescent="0.35">
      <c r="A2291" s="24">
        <f>A2290</f>
        <v>43896</v>
      </c>
      <c r="B2291" s="25" t="str">
        <f>B2290</f>
        <v>HTI LTD</v>
      </c>
      <c r="C2291" s="26">
        <f>SUBTOTAL(9,C2290:C2290)</f>
        <v>63291.85</v>
      </c>
      <c r="D2291" s="26" t="str">
        <f t="shared" si="35"/>
        <v>TOTAL</v>
      </c>
    </row>
    <row r="2292" spans="1:5" outlineLevel="2" x14ac:dyDescent="0.35">
      <c r="A2292" s="11">
        <v>43896</v>
      </c>
      <c r="B2292" t="s">
        <v>122</v>
      </c>
      <c r="C2292" s="5">
        <v>208.58</v>
      </c>
      <c r="D2292" s="26" t="str">
        <f t="shared" si="35"/>
        <v/>
      </c>
      <c r="E2292" t="s">
        <v>79</v>
      </c>
    </row>
    <row r="2293" spans="1:5" outlineLevel="2" x14ac:dyDescent="0.35">
      <c r="A2293" s="11">
        <v>43896</v>
      </c>
      <c r="B2293" t="s">
        <v>122</v>
      </c>
      <c r="C2293" s="5">
        <v>208.58</v>
      </c>
      <c r="D2293" s="26" t="str">
        <f t="shared" si="35"/>
        <v/>
      </c>
      <c r="E2293" t="s">
        <v>79</v>
      </c>
    </row>
    <row r="2294" spans="1:5" outlineLevel="2" x14ac:dyDescent="0.35">
      <c r="A2294" s="11">
        <v>43896</v>
      </c>
      <c r="B2294" t="s">
        <v>122</v>
      </c>
      <c r="C2294" s="5">
        <v>336.55</v>
      </c>
      <c r="D2294" s="26" t="str">
        <f t="shared" si="35"/>
        <v/>
      </c>
      <c r="E2294" t="s">
        <v>79</v>
      </c>
    </row>
    <row r="2295" spans="1:5" outlineLevel="2" x14ac:dyDescent="0.35">
      <c r="A2295" s="11">
        <v>43896</v>
      </c>
      <c r="B2295" t="s">
        <v>122</v>
      </c>
      <c r="C2295" s="5">
        <v>1467.04</v>
      </c>
      <c r="D2295" s="26" t="str">
        <f t="shared" si="35"/>
        <v/>
      </c>
      <c r="E2295" t="s">
        <v>79</v>
      </c>
    </row>
    <row r="2296" spans="1:5" outlineLevel="2" x14ac:dyDescent="0.35">
      <c r="A2296" s="11">
        <v>43896</v>
      </c>
      <c r="B2296" t="s">
        <v>122</v>
      </c>
      <c r="C2296" s="5">
        <v>593</v>
      </c>
      <c r="D2296" s="26" t="str">
        <f t="shared" si="35"/>
        <v/>
      </c>
      <c r="E2296" t="s">
        <v>79</v>
      </c>
    </row>
    <row r="2297" spans="1:5" outlineLevel="2" x14ac:dyDescent="0.35">
      <c r="A2297" s="11">
        <v>43896</v>
      </c>
      <c r="B2297" t="s">
        <v>122</v>
      </c>
      <c r="C2297" s="5">
        <v>832</v>
      </c>
      <c r="D2297" s="26" t="str">
        <f t="shared" si="35"/>
        <v/>
      </c>
      <c r="E2297" t="s">
        <v>79</v>
      </c>
    </row>
    <row r="2298" spans="1:5" outlineLevel="2" x14ac:dyDescent="0.35">
      <c r="A2298" s="11">
        <v>43896</v>
      </c>
      <c r="B2298" t="s">
        <v>122</v>
      </c>
      <c r="C2298" s="5">
        <v>593</v>
      </c>
      <c r="D2298" s="26" t="str">
        <f t="shared" si="35"/>
        <v/>
      </c>
      <c r="E2298" t="s">
        <v>79</v>
      </c>
    </row>
    <row r="2299" spans="1:5" outlineLevel="2" x14ac:dyDescent="0.35">
      <c r="A2299" s="11">
        <v>43896</v>
      </c>
      <c r="B2299" t="s">
        <v>122</v>
      </c>
      <c r="C2299" s="5">
        <v>890</v>
      </c>
      <c r="D2299" s="26" t="str">
        <f t="shared" si="35"/>
        <v/>
      </c>
      <c r="E2299" t="s">
        <v>79</v>
      </c>
    </row>
    <row r="2300" spans="1:5" outlineLevel="2" x14ac:dyDescent="0.35">
      <c r="A2300" s="11">
        <v>43896</v>
      </c>
      <c r="B2300" t="s">
        <v>122</v>
      </c>
      <c r="C2300" s="5">
        <v>69055.100000000006</v>
      </c>
      <c r="D2300" s="26" t="str">
        <f t="shared" si="35"/>
        <v/>
      </c>
      <c r="E2300" t="s">
        <v>88</v>
      </c>
    </row>
    <row r="2301" spans="1:5" outlineLevel="2" x14ac:dyDescent="0.35">
      <c r="A2301" s="11">
        <v>43896</v>
      </c>
      <c r="B2301" t="s">
        <v>122</v>
      </c>
      <c r="C2301" s="5">
        <v>53942.1</v>
      </c>
      <c r="D2301" s="26" t="str">
        <f t="shared" si="35"/>
        <v/>
      </c>
      <c r="E2301" t="s">
        <v>88</v>
      </c>
    </row>
    <row r="2302" spans="1:5" outlineLevel="2" x14ac:dyDescent="0.35">
      <c r="A2302" s="11">
        <v>43896</v>
      </c>
      <c r="B2302" t="s">
        <v>122</v>
      </c>
      <c r="C2302" s="5">
        <v>63117.2</v>
      </c>
      <c r="D2302" s="26" t="str">
        <f t="shared" si="35"/>
        <v/>
      </c>
      <c r="E2302" t="s">
        <v>88</v>
      </c>
    </row>
    <row r="2303" spans="1:5" outlineLevel="2" x14ac:dyDescent="0.35">
      <c r="A2303" s="11">
        <v>43896</v>
      </c>
      <c r="B2303" t="s">
        <v>122</v>
      </c>
      <c r="C2303" s="5">
        <v>52657.4</v>
      </c>
      <c r="D2303" s="26" t="str">
        <f t="shared" si="35"/>
        <v/>
      </c>
      <c r="E2303" t="s">
        <v>88</v>
      </c>
    </row>
    <row r="2304" spans="1:5" outlineLevel="2" x14ac:dyDescent="0.35">
      <c r="A2304" s="11">
        <v>43896</v>
      </c>
      <c r="B2304" t="s">
        <v>122</v>
      </c>
      <c r="C2304" s="5">
        <v>52624.800000000003</v>
      </c>
      <c r="D2304" s="26" t="str">
        <f t="shared" ref="D2304:D2367" si="36">IF(E2304="","TOTAL","")</f>
        <v/>
      </c>
      <c r="E2304" t="s">
        <v>88</v>
      </c>
    </row>
    <row r="2305" spans="1:5" outlineLevel="2" x14ac:dyDescent="0.35">
      <c r="A2305" s="11">
        <v>43896</v>
      </c>
      <c r="B2305" t="s">
        <v>122</v>
      </c>
      <c r="C2305" s="5">
        <v>68308.399999999994</v>
      </c>
      <c r="D2305" s="26" t="str">
        <f t="shared" si="36"/>
        <v/>
      </c>
      <c r="E2305" t="s">
        <v>88</v>
      </c>
    </row>
    <row r="2306" spans="1:5" outlineLevel="2" x14ac:dyDescent="0.35">
      <c r="A2306" s="11">
        <v>43896</v>
      </c>
      <c r="B2306" t="s">
        <v>122</v>
      </c>
      <c r="C2306" s="5">
        <v>239739.5</v>
      </c>
      <c r="D2306" s="26" t="str">
        <f t="shared" si="36"/>
        <v/>
      </c>
      <c r="E2306" t="s">
        <v>88</v>
      </c>
    </row>
    <row r="2307" spans="1:5" outlineLevel="2" x14ac:dyDescent="0.35">
      <c r="A2307" s="11">
        <v>43896</v>
      </c>
      <c r="B2307" t="s">
        <v>122</v>
      </c>
      <c r="C2307" s="5">
        <v>239426.25</v>
      </c>
      <c r="D2307" s="26" t="str">
        <f t="shared" si="36"/>
        <v/>
      </c>
      <c r="E2307" t="s">
        <v>88</v>
      </c>
    </row>
    <row r="2308" spans="1:5" outlineLevel="2" x14ac:dyDescent="0.35">
      <c r="A2308" s="11">
        <v>43896</v>
      </c>
      <c r="B2308" t="s">
        <v>122</v>
      </c>
      <c r="C2308" s="5">
        <v>103582.65</v>
      </c>
      <c r="D2308" s="26" t="str">
        <f t="shared" si="36"/>
        <v/>
      </c>
      <c r="E2308" t="s">
        <v>88</v>
      </c>
    </row>
    <row r="2309" spans="1:5" outlineLevel="1" x14ac:dyDescent="0.35">
      <c r="A2309" s="24">
        <f>A2308</f>
        <v>43896</v>
      </c>
      <c r="B2309" s="25" t="str">
        <f>B2308</f>
        <v>HUNTON TRANE SERVICES</v>
      </c>
      <c r="C2309" s="26">
        <f>SUBTOTAL(9,C2292:C2308)</f>
        <v>947582.15</v>
      </c>
      <c r="D2309" s="26" t="str">
        <f t="shared" si="36"/>
        <v>TOTAL</v>
      </c>
    </row>
    <row r="2310" spans="1:5" outlineLevel="2" x14ac:dyDescent="0.35">
      <c r="A2310" s="11">
        <v>43896</v>
      </c>
      <c r="B2310" t="s">
        <v>808</v>
      </c>
      <c r="C2310" s="5">
        <v>4852.5</v>
      </c>
      <c r="D2310" s="26" t="str">
        <f t="shared" si="36"/>
        <v/>
      </c>
      <c r="E2310" t="s">
        <v>71</v>
      </c>
    </row>
    <row r="2311" spans="1:5" outlineLevel="1" x14ac:dyDescent="0.35">
      <c r="A2311" s="24">
        <f>A2310</f>
        <v>43896</v>
      </c>
      <c r="B2311" s="25" t="str">
        <f>B2310</f>
        <v>IDEAL PARTY DECORATORS</v>
      </c>
      <c r="C2311" s="26">
        <f>SUBTOTAL(9,C2310:C2310)</f>
        <v>4852.5</v>
      </c>
      <c r="D2311" s="26" t="str">
        <f t="shared" si="36"/>
        <v>TOTAL</v>
      </c>
    </row>
    <row r="2312" spans="1:5" outlineLevel="2" x14ac:dyDescent="0.35">
      <c r="A2312" s="11">
        <v>43896</v>
      </c>
      <c r="B2312" t="s">
        <v>107</v>
      </c>
      <c r="C2312" s="5">
        <v>124.5</v>
      </c>
      <c r="D2312" s="26" t="str">
        <f t="shared" si="36"/>
        <v/>
      </c>
      <c r="E2312" t="s">
        <v>73</v>
      </c>
    </row>
    <row r="2313" spans="1:5" outlineLevel="2" x14ac:dyDescent="0.35">
      <c r="A2313" s="11">
        <v>43896</v>
      </c>
      <c r="B2313" t="s">
        <v>107</v>
      </c>
      <c r="C2313" s="5">
        <v>1320</v>
      </c>
      <c r="D2313" s="26" t="str">
        <f t="shared" si="36"/>
        <v/>
      </c>
      <c r="E2313" t="s">
        <v>73</v>
      </c>
    </row>
    <row r="2314" spans="1:5" outlineLevel="2" x14ac:dyDescent="0.35">
      <c r="A2314" s="11">
        <v>43896</v>
      </c>
      <c r="B2314" t="s">
        <v>107</v>
      </c>
      <c r="C2314" s="5">
        <v>132</v>
      </c>
      <c r="D2314" s="26" t="str">
        <f t="shared" si="36"/>
        <v/>
      </c>
      <c r="E2314" t="s">
        <v>73</v>
      </c>
    </row>
    <row r="2315" spans="1:5" outlineLevel="2" x14ac:dyDescent="0.35">
      <c r="A2315" s="11">
        <v>43896</v>
      </c>
      <c r="B2315" t="s">
        <v>107</v>
      </c>
      <c r="C2315" s="5">
        <v>1555</v>
      </c>
      <c r="D2315" s="26" t="str">
        <f t="shared" si="36"/>
        <v/>
      </c>
      <c r="E2315" t="s">
        <v>73</v>
      </c>
    </row>
    <row r="2316" spans="1:5" outlineLevel="2" x14ac:dyDescent="0.35">
      <c r="A2316" s="11">
        <v>43896</v>
      </c>
      <c r="B2316" t="s">
        <v>107</v>
      </c>
      <c r="C2316" s="5">
        <v>45</v>
      </c>
      <c r="D2316" s="26" t="str">
        <f t="shared" si="36"/>
        <v/>
      </c>
      <c r="E2316" t="s">
        <v>73</v>
      </c>
    </row>
    <row r="2317" spans="1:5" outlineLevel="2" x14ac:dyDescent="0.35">
      <c r="A2317" s="11">
        <v>43896</v>
      </c>
      <c r="B2317" t="s">
        <v>107</v>
      </c>
      <c r="C2317" s="5">
        <v>2010.5</v>
      </c>
      <c r="D2317" s="26" t="str">
        <f t="shared" si="36"/>
        <v/>
      </c>
      <c r="E2317" t="s">
        <v>283</v>
      </c>
    </row>
    <row r="2318" spans="1:5" outlineLevel="2" x14ac:dyDescent="0.35">
      <c r="A2318" s="11">
        <v>43896</v>
      </c>
      <c r="B2318" t="s">
        <v>107</v>
      </c>
      <c r="C2318" s="5">
        <v>70</v>
      </c>
      <c r="D2318" s="26" t="str">
        <f t="shared" si="36"/>
        <v/>
      </c>
      <c r="E2318" t="s">
        <v>73</v>
      </c>
    </row>
    <row r="2319" spans="1:5" outlineLevel="2" x14ac:dyDescent="0.35">
      <c r="A2319" s="11">
        <v>43896</v>
      </c>
      <c r="B2319" t="s">
        <v>107</v>
      </c>
      <c r="C2319" s="5">
        <v>247.5</v>
      </c>
      <c r="D2319" s="26" t="str">
        <f t="shared" si="36"/>
        <v/>
      </c>
      <c r="E2319" t="s">
        <v>73</v>
      </c>
    </row>
    <row r="2320" spans="1:5" outlineLevel="2" x14ac:dyDescent="0.35">
      <c r="A2320" s="11">
        <v>43896</v>
      </c>
      <c r="B2320" t="s">
        <v>107</v>
      </c>
      <c r="C2320" s="5">
        <v>1010</v>
      </c>
      <c r="D2320" s="26" t="str">
        <f t="shared" si="36"/>
        <v/>
      </c>
      <c r="E2320" t="s">
        <v>73</v>
      </c>
    </row>
    <row r="2321" spans="1:5" outlineLevel="1" x14ac:dyDescent="0.35">
      <c r="A2321" s="24">
        <f>A2320</f>
        <v>43896</v>
      </c>
      <c r="B2321" s="25" t="str">
        <f>B2320</f>
        <v>IDENTISYS INC</v>
      </c>
      <c r="C2321" s="26">
        <f>SUBTOTAL(9,C2312:C2320)</f>
        <v>6514.5</v>
      </c>
      <c r="D2321" s="26" t="str">
        <f t="shared" si="36"/>
        <v>TOTAL</v>
      </c>
    </row>
    <row r="2322" spans="1:5" outlineLevel="2" x14ac:dyDescent="0.35">
      <c r="A2322" s="11">
        <v>43896</v>
      </c>
      <c r="B2322" t="s">
        <v>809</v>
      </c>
      <c r="C2322" s="5">
        <v>3103.04</v>
      </c>
      <c r="D2322" s="26" t="str">
        <f t="shared" si="36"/>
        <v/>
      </c>
      <c r="E2322" t="s">
        <v>86</v>
      </c>
    </row>
    <row r="2323" spans="1:5" outlineLevel="1" x14ac:dyDescent="0.35">
      <c r="A2323" s="24">
        <f>A2322</f>
        <v>43896</v>
      </c>
      <c r="B2323" s="25" t="str">
        <f>B2322</f>
        <v>IDENTITY AUTOMATION LP</v>
      </c>
      <c r="C2323" s="26">
        <f>SUBTOTAL(9,C2322:C2322)</f>
        <v>3103.04</v>
      </c>
      <c r="D2323" s="26" t="str">
        <f t="shared" si="36"/>
        <v>TOTAL</v>
      </c>
    </row>
    <row r="2324" spans="1:5" outlineLevel="2" x14ac:dyDescent="0.35">
      <c r="A2324" s="11">
        <v>43896</v>
      </c>
      <c r="B2324" t="s">
        <v>10</v>
      </c>
      <c r="C2324" s="5">
        <v>17299.7</v>
      </c>
      <c r="D2324" s="26" t="str">
        <f t="shared" si="36"/>
        <v/>
      </c>
      <c r="E2324" t="s">
        <v>283</v>
      </c>
    </row>
    <row r="2325" spans="1:5" outlineLevel="1" x14ac:dyDescent="0.35">
      <c r="A2325" s="24">
        <f>A2324</f>
        <v>43896</v>
      </c>
      <c r="B2325" s="25" t="str">
        <f>B2324</f>
        <v>INDECO SALES CO</v>
      </c>
      <c r="C2325" s="26">
        <f>SUBTOTAL(9,C2324:C2324)</f>
        <v>17299.7</v>
      </c>
      <c r="D2325" s="26" t="str">
        <f t="shared" si="36"/>
        <v>TOTAL</v>
      </c>
    </row>
    <row r="2326" spans="1:5" outlineLevel="2" x14ac:dyDescent="0.35">
      <c r="A2326" s="11">
        <v>43896</v>
      </c>
      <c r="B2326" t="s">
        <v>481</v>
      </c>
      <c r="C2326" s="5">
        <v>45.1</v>
      </c>
      <c r="D2326" s="26" t="str">
        <f t="shared" si="36"/>
        <v/>
      </c>
      <c r="E2326" t="s">
        <v>499</v>
      </c>
    </row>
    <row r="2327" spans="1:5" outlineLevel="2" x14ac:dyDescent="0.35">
      <c r="A2327" s="11">
        <v>43896</v>
      </c>
      <c r="B2327" t="s">
        <v>481</v>
      </c>
      <c r="C2327" s="5">
        <v>7.44</v>
      </c>
      <c r="D2327" s="26" t="str">
        <f t="shared" si="36"/>
        <v/>
      </c>
      <c r="E2327" t="s">
        <v>499</v>
      </c>
    </row>
    <row r="2328" spans="1:5" outlineLevel="2" x14ac:dyDescent="0.35">
      <c r="A2328" s="11">
        <v>43896</v>
      </c>
      <c r="B2328" t="s">
        <v>481</v>
      </c>
      <c r="C2328" s="5">
        <v>494.89</v>
      </c>
      <c r="D2328" s="26" t="str">
        <f t="shared" si="36"/>
        <v/>
      </c>
      <c r="E2328" t="s">
        <v>499</v>
      </c>
    </row>
    <row r="2329" spans="1:5" outlineLevel="2" x14ac:dyDescent="0.35">
      <c r="A2329" s="11">
        <v>43896</v>
      </c>
      <c r="B2329" t="s">
        <v>481</v>
      </c>
      <c r="C2329" s="5">
        <v>350.36</v>
      </c>
      <c r="D2329" s="26" t="str">
        <f t="shared" si="36"/>
        <v/>
      </c>
      <c r="E2329" t="s">
        <v>499</v>
      </c>
    </row>
    <row r="2330" spans="1:5" outlineLevel="2" x14ac:dyDescent="0.35">
      <c r="A2330" s="11">
        <v>43896</v>
      </c>
      <c r="B2330" t="s">
        <v>481</v>
      </c>
      <c r="C2330" s="5">
        <v>1655.06</v>
      </c>
      <c r="D2330" s="26" t="str">
        <f t="shared" si="36"/>
        <v/>
      </c>
      <c r="E2330" t="s">
        <v>499</v>
      </c>
    </row>
    <row r="2331" spans="1:5" outlineLevel="2" x14ac:dyDescent="0.35">
      <c r="A2331" s="11">
        <v>43896</v>
      </c>
      <c r="B2331" t="s">
        <v>481</v>
      </c>
      <c r="C2331" s="5">
        <v>546.32000000000005</v>
      </c>
      <c r="D2331" s="26" t="str">
        <f t="shared" si="36"/>
        <v/>
      </c>
      <c r="E2331" t="s">
        <v>499</v>
      </c>
    </row>
    <row r="2332" spans="1:5" outlineLevel="2" x14ac:dyDescent="0.35">
      <c r="A2332" s="11">
        <v>43896</v>
      </c>
      <c r="B2332" t="s">
        <v>481</v>
      </c>
      <c r="C2332" s="5">
        <v>93.09</v>
      </c>
      <c r="D2332" s="26" t="str">
        <f t="shared" si="36"/>
        <v/>
      </c>
      <c r="E2332" t="s">
        <v>499</v>
      </c>
    </row>
    <row r="2333" spans="1:5" outlineLevel="2" x14ac:dyDescent="0.35">
      <c r="A2333" s="11">
        <v>43896</v>
      </c>
      <c r="B2333" t="s">
        <v>481</v>
      </c>
      <c r="C2333" s="5">
        <v>807.37</v>
      </c>
      <c r="D2333" s="26" t="str">
        <f t="shared" si="36"/>
        <v/>
      </c>
      <c r="E2333" t="s">
        <v>499</v>
      </c>
    </row>
    <row r="2334" spans="1:5" outlineLevel="2" x14ac:dyDescent="0.35">
      <c r="A2334" s="11">
        <v>43896</v>
      </c>
      <c r="B2334" t="s">
        <v>481</v>
      </c>
      <c r="C2334" s="5">
        <v>377.25</v>
      </c>
      <c r="D2334" s="26" t="str">
        <f t="shared" si="36"/>
        <v/>
      </c>
      <c r="E2334" t="s">
        <v>499</v>
      </c>
    </row>
    <row r="2335" spans="1:5" outlineLevel="2" x14ac:dyDescent="0.35">
      <c r="A2335" s="11">
        <v>43896</v>
      </c>
      <c r="B2335" t="s">
        <v>481</v>
      </c>
      <c r="C2335" s="5">
        <v>1530.2</v>
      </c>
      <c r="D2335" s="26" t="str">
        <f t="shared" si="36"/>
        <v/>
      </c>
      <c r="E2335" t="s">
        <v>499</v>
      </c>
    </row>
    <row r="2336" spans="1:5" outlineLevel="2" x14ac:dyDescent="0.35">
      <c r="A2336" s="11">
        <v>43896</v>
      </c>
      <c r="B2336" t="s">
        <v>481</v>
      </c>
      <c r="C2336" s="5">
        <v>2193.83</v>
      </c>
      <c r="D2336" s="26" t="str">
        <f t="shared" si="36"/>
        <v/>
      </c>
      <c r="E2336" t="s">
        <v>499</v>
      </c>
    </row>
    <row r="2337" spans="1:5" outlineLevel="2" x14ac:dyDescent="0.35">
      <c r="A2337" s="11">
        <v>43896</v>
      </c>
      <c r="B2337" t="s">
        <v>481</v>
      </c>
      <c r="C2337" s="5">
        <v>298.14999999999998</v>
      </c>
      <c r="D2337" s="26" t="str">
        <f t="shared" si="36"/>
        <v/>
      </c>
      <c r="E2337" t="s">
        <v>499</v>
      </c>
    </row>
    <row r="2338" spans="1:5" outlineLevel="2" x14ac:dyDescent="0.35">
      <c r="A2338" s="11">
        <v>43896</v>
      </c>
      <c r="B2338" t="s">
        <v>481</v>
      </c>
      <c r="C2338" s="5">
        <v>411.68</v>
      </c>
      <c r="D2338" s="26" t="str">
        <f t="shared" si="36"/>
        <v/>
      </c>
      <c r="E2338" t="s">
        <v>499</v>
      </c>
    </row>
    <row r="2339" spans="1:5" outlineLevel="2" x14ac:dyDescent="0.35">
      <c r="A2339" s="11">
        <v>43896</v>
      </c>
      <c r="B2339" t="s">
        <v>481</v>
      </c>
      <c r="C2339" s="5">
        <v>415.79</v>
      </c>
      <c r="D2339" s="26" t="str">
        <f t="shared" si="36"/>
        <v/>
      </c>
      <c r="E2339" t="s">
        <v>499</v>
      </c>
    </row>
    <row r="2340" spans="1:5" outlineLevel="2" x14ac:dyDescent="0.35">
      <c r="A2340" s="11">
        <v>43896</v>
      </c>
      <c r="B2340" t="s">
        <v>481</v>
      </c>
      <c r="C2340" s="5">
        <v>23140.97</v>
      </c>
      <c r="D2340" s="26" t="str">
        <f t="shared" si="36"/>
        <v/>
      </c>
      <c r="E2340" t="s">
        <v>499</v>
      </c>
    </row>
    <row r="2341" spans="1:5" outlineLevel="1" x14ac:dyDescent="0.35">
      <c r="A2341" s="24">
        <f>A2340</f>
        <v>43896</v>
      </c>
      <c r="B2341" s="25" t="str">
        <f>B2340</f>
        <v>INFOARMOR INC</v>
      </c>
      <c r="C2341" s="26">
        <f>SUBTOTAL(9,C2326:C2340)</f>
        <v>32367.5</v>
      </c>
      <c r="D2341" s="26" t="str">
        <f t="shared" si="36"/>
        <v>TOTAL</v>
      </c>
    </row>
    <row r="2342" spans="1:5" outlineLevel="2" x14ac:dyDescent="0.35">
      <c r="A2342" s="11">
        <v>43896</v>
      </c>
      <c r="B2342" t="s">
        <v>246</v>
      </c>
      <c r="C2342" s="5">
        <v>2905</v>
      </c>
      <c r="D2342" s="26" t="str">
        <f t="shared" si="36"/>
        <v/>
      </c>
      <c r="E2342" t="s">
        <v>93</v>
      </c>
    </row>
    <row r="2343" spans="1:5" outlineLevel="1" x14ac:dyDescent="0.35">
      <c r="A2343" s="24">
        <f>A2342</f>
        <v>43896</v>
      </c>
      <c r="B2343" s="25" t="str">
        <f>B2342</f>
        <v>INFRAMARK LLC</v>
      </c>
      <c r="C2343" s="26">
        <f>SUBTOTAL(9,C2342:C2342)</f>
        <v>2905</v>
      </c>
      <c r="D2343" s="26" t="str">
        <f t="shared" si="36"/>
        <v>TOTAL</v>
      </c>
    </row>
    <row r="2344" spans="1:5" outlineLevel="2" x14ac:dyDescent="0.35">
      <c r="A2344" s="11">
        <v>43896</v>
      </c>
      <c r="B2344" t="s">
        <v>810</v>
      </c>
      <c r="C2344" s="5">
        <v>336</v>
      </c>
      <c r="D2344" s="26" t="str">
        <f t="shared" si="36"/>
        <v/>
      </c>
      <c r="E2344" t="s">
        <v>76</v>
      </c>
    </row>
    <row r="2345" spans="1:5" outlineLevel="1" x14ac:dyDescent="0.35">
      <c r="A2345" s="24">
        <f>A2344</f>
        <v>43896</v>
      </c>
      <c r="B2345" s="25" t="str">
        <f>B2344</f>
        <v>IBP</v>
      </c>
      <c r="C2345" s="26">
        <f>SUBTOTAL(9,C2344:C2344)</f>
        <v>336</v>
      </c>
      <c r="D2345" s="26" t="str">
        <f t="shared" si="36"/>
        <v>TOTAL</v>
      </c>
    </row>
    <row r="2346" spans="1:5" outlineLevel="2" x14ac:dyDescent="0.35">
      <c r="A2346" s="11">
        <v>43896</v>
      </c>
      <c r="B2346" t="s">
        <v>495</v>
      </c>
      <c r="C2346" s="5">
        <v>964.8</v>
      </c>
      <c r="D2346" s="26" t="str">
        <f t="shared" si="36"/>
        <v/>
      </c>
      <c r="E2346" t="s">
        <v>75</v>
      </c>
    </row>
    <row r="2347" spans="1:5" outlineLevel="1" x14ac:dyDescent="0.35">
      <c r="A2347" s="24">
        <f>A2346</f>
        <v>43896</v>
      </c>
      <c r="B2347" s="25" t="str">
        <f>B2346</f>
        <v>DISTRIBUTOR OPERATIONS INC</v>
      </c>
      <c r="C2347" s="26">
        <f>SUBTOTAL(9,C2346:C2346)</f>
        <v>964.8</v>
      </c>
      <c r="D2347" s="26" t="str">
        <f t="shared" si="36"/>
        <v>TOTAL</v>
      </c>
    </row>
    <row r="2348" spans="1:5" outlineLevel="2" x14ac:dyDescent="0.35">
      <c r="A2348" s="11">
        <v>43896</v>
      </c>
      <c r="B2348" t="s">
        <v>811</v>
      </c>
      <c r="C2348" s="5">
        <v>13079.56</v>
      </c>
      <c r="D2348" s="26" t="str">
        <f t="shared" si="36"/>
        <v/>
      </c>
      <c r="E2348" t="s">
        <v>287</v>
      </c>
    </row>
    <row r="2349" spans="1:5" outlineLevel="2" x14ac:dyDescent="0.35">
      <c r="A2349" s="11">
        <v>43896</v>
      </c>
      <c r="B2349" t="s">
        <v>811</v>
      </c>
      <c r="C2349" s="5">
        <v>-71.48</v>
      </c>
      <c r="D2349" s="26" t="str">
        <f t="shared" si="36"/>
        <v/>
      </c>
      <c r="E2349" t="s">
        <v>287</v>
      </c>
    </row>
    <row r="2350" spans="1:5" outlineLevel="2" x14ac:dyDescent="0.35">
      <c r="A2350" s="11">
        <v>43896</v>
      </c>
      <c r="B2350" t="s">
        <v>811</v>
      </c>
      <c r="C2350" s="5">
        <v>12914.03</v>
      </c>
      <c r="D2350" s="26" t="str">
        <f t="shared" si="36"/>
        <v/>
      </c>
      <c r="E2350" t="s">
        <v>287</v>
      </c>
    </row>
    <row r="2351" spans="1:5" outlineLevel="2" x14ac:dyDescent="0.35">
      <c r="A2351" s="11">
        <v>43896</v>
      </c>
      <c r="B2351" t="s">
        <v>811</v>
      </c>
      <c r="C2351" s="5">
        <v>1003.8</v>
      </c>
      <c r="D2351" s="26" t="str">
        <f t="shared" si="36"/>
        <v/>
      </c>
      <c r="E2351" t="s">
        <v>287</v>
      </c>
    </row>
    <row r="2352" spans="1:5" outlineLevel="1" x14ac:dyDescent="0.35">
      <c r="A2352" s="24">
        <f>A2351</f>
        <v>43896</v>
      </c>
      <c r="B2352" s="25" t="str">
        <f>B2351</f>
        <v>JAKES INC</v>
      </c>
      <c r="C2352" s="26">
        <f>SUBTOTAL(9,C2348:C2351)</f>
        <v>26925.91</v>
      </c>
      <c r="D2352" s="26" t="str">
        <f t="shared" si="36"/>
        <v>TOTAL</v>
      </c>
    </row>
    <row r="2353" spans="1:5" outlineLevel="2" x14ac:dyDescent="0.35">
      <c r="A2353" s="11">
        <v>43896</v>
      </c>
      <c r="B2353" t="s">
        <v>812</v>
      </c>
      <c r="C2353" s="5">
        <v>85</v>
      </c>
      <c r="D2353" s="26" t="str">
        <f t="shared" si="36"/>
        <v/>
      </c>
      <c r="E2353" t="s">
        <v>71</v>
      </c>
    </row>
    <row r="2354" spans="1:5" outlineLevel="1" x14ac:dyDescent="0.35">
      <c r="A2354" s="24">
        <f>A2353</f>
        <v>43896</v>
      </c>
      <c r="B2354" s="25" t="str">
        <f>B2353</f>
        <v>BOBBY JARMON</v>
      </c>
      <c r="C2354" s="26">
        <f>SUBTOTAL(9,C2353:C2353)</f>
        <v>85</v>
      </c>
      <c r="D2354" s="26" t="str">
        <f t="shared" si="36"/>
        <v>TOTAL</v>
      </c>
    </row>
    <row r="2355" spans="1:5" outlineLevel="2" x14ac:dyDescent="0.35">
      <c r="A2355" s="11">
        <v>43896</v>
      </c>
      <c r="B2355" t="s">
        <v>35</v>
      </c>
      <c r="C2355" s="5">
        <v>178.47</v>
      </c>
      <c r="D2355" s="26" t="str">
        <f t="shared" si="36"/>
        <v/>
      </c>
      <c r="E2355" t="s">
        <v>87</v>
      </c>
    </row>
    <row r="2356" spans="1:5" outlineLevel="2" x14ac:dyDescent="0.35">
      <c r="A2356" s="11">
        <v>43896</v>
      </c>
      <c r="B2356" t="s">
        <v>35</v>
      </c>
      <c r="C2356" s="5">
        <v>287.05</v>
      </c>
      <c r="D2356" s="26" t="str">
        <f t="shared" si="36"/>
        <v/>
      </c>
      <c r="E2356" t="s">
        <v>87</v>
      </c>
    </row>
    <row r="2357" spans="1:5" outlineLevel="2" x14ac:dyDescent="0.35">
      <c r="A2357" s="11">
        <v>43896</v>
      </c>
      <c r="B2357" t="s">
        <v>35</v>
      </c>
      <c r="C2357" s="5">
        <v>35</v>
      </c>
      <c r="D2357" s="26" t="str">
        <f t="shared" si="36"/>
        <v/>
      </c>
      <c r="E2357" t="s">
        <v>83</v>
      </c>
    </row>
    <row r="2358" spans="1:5" outlineLevel="2" x14ac:dyDescent="0.35">
      <c r="A2358" s="11">
        <v>43896</v>
      </c>
      <c r="B2358" t="s">
        <v>35</v>
      </c>
      <c r="C2358" s="5">
        <v>90</v>
      </c>
      <c r="D2358" s="26" t="str">
        <f t="shared" si="36"/>
        <v/>
      </c>
      <c r="E2358" t="s">
        <v>87</v>
      </c>
    </row>
    <row r="2359" spans="1:5" outlineLevel="1" x14ac:dyDescent="0.35">
      <c r="A2359" s="24">
        <f>A2358</f>
        <v>43896</v>
      </c>
      <c r="B2359" s="25" t="str">
        <f>B2358</f>
        <v>JASON'S DELI- DELI MGMT DEPT 271</v>
      </c>
      <c r="C2359" s="26">
        <f>SUBTOTAL(9,C2355:C2358)</f>
        <v>590.52</v>
      </c>
      <c r="D2359" s="26" t="str">
        <f t="shared" si="36"/>
        <v>TOTAL</v>
      </c>
    </row>
    <row r="2360" spans="1:5" outlineLevel="2" x14ac:dyDescent="0.35">
      <c r="A2360" s="11">
        <v>43896</v>
      </c>
      <c r="B2360" t="s">
        <v>518</v>
      </c>
      <c r="C2360" s="5">
        <v>85</v>
      </c>
      <c r="D2360" s="26" t="str">
        <f t="shared" si="36"/>
        <v/>
      </c>
      <c r="E2360" t="s">
        <v>71</v>
      </c>
    </row>
    <row r="2361" spans="1:5" outlineLevel="2" x14ac:dyDescent="0.35">
      <c r="A2361" s="11">
        <v>43896</v>
      </c>
      <c r="B2361" t="s">
        <v>518</v>
      </c>
      <c r="C2361" s="5">
        <v>85</v>
      </c>
      <c r="D2361" s="26" t="str">
        <f t="shared" si="36"/>
        <v/>
      </c>
      <c r="E2361" t="s">
        <v>71</v>
      </c>
    </row>
    <row r="2362" spans="1:5" outlineLevel="1" x14ac:dyDescent="0.35">
      <c r="A2362" s="24">
        <f>A2361</f>
        <v>43896</v>
      </c>
      <c r="B2362" s="25" t="str">
        <f>B2361</f>
        <v>DANTHONY E JENKINS</v>
      </c>
      <c r="C2362" s="26">
        <f>SUBTOTAL(9,C2360:C2361)</f>
        <v>170</v>
      </c>
      <c r="D2362" s="26" t="str">
        <f t="shared" si="36"/>
        <v>TOTAL</v>
      </c>
    </row>
    <row r="2363" spans="1:5" outlineLevel="2" x14ac:dyDescent="0.35">
      <c r="A2363" s="11">
        <v>43896</v>
      </c>
      <c r="B2363" t="s">
        <v>519</v>
      </c>
      <c r="C2363" s="5">
        <v>200</v>
      </c>
      <c r="D2363" s="26" t="str">
        <f t="shared" si="36"/>
        <v/>
      </c>
      <c r="E2363" t="s">
        <v>73</v>
      </c>
    </row>
    <row r="2364" spans="1:5" outlineLevel="1" x14ac:dyDescent="0.35">
      <c r="A2364" s="24">
        <f>A2363</f>
        <v>43896</v>
      </c>
      <c r="B2364" s="25" t="str">
        <f>B2363</f>
        <v>JOHNNYBRAVOENTERTAINMENT.COM</v>
      </c>
      <c r="C2364" s="26">
        <f>SUBTOTAL(9,C2363:C2363)</f>
        <v>200</v>
      </c>
      <c r="D2364" s="26" t="str">
        <f t="shared" si="36"/>
        <v>TOTAL</v>
      </c>
    </row>
    <row r="2365" spans="1:5" outlineLevel="2" x14ac:dyDescent="0.35">
      <c r="A2365" s="11">
        <v>43896</v>
      </c>
      <c r="B2365" t="s">
        <v>120</v>
      </c>
      <c r="C2365" s="5">
        <v>556.35</v>
      </c>
      <c r="D2365" s="26" t="str">
        <f t="shared" si="36"/>
        <v/>
      </c>
      <c r="E2365" t="s">
        <v>79</v>
      </c>
    </row>
    <row r="2366" spans="1:5" outlineLevel="2" x14ac:dyDescent="0.35">
      <c r="A2366" s="11">
        <v>43896</v>
      </c>
      <c r="B2366" t="s">
        <v>120</v>
      </c>
      <c r="C2366" s="5">
        <v>846.42</v>
      </c>
      <c r="D2366" s="26" t="str">
        <f t="shared" si="36"/>
        <v/>
      </c>
      <c r="E2366" t="s">
        <v>79</v>
      </c>
    </row>
    <row r="2367" spans="1:5" outlineLevel="1" x14ac:dyDescent="0.35">
      <c r="A2367" s="24">
        <f>A2366</f>
        <v>43896</v>
      </c>
      <c r="B2367" s="25" t="str">
        <f>B2366</f>
        <v>JOHNSON CONTROLS</v>
      </c>
      <c r="C2367" s="26">
        <f>SUBTOTAL(9,C2365:C2366)</f>
        <v>1402.77</v>
      </c>
      <c r="D2367" s="26" t="str">
        <f t="shared" si="36"/>
        <v>TOTAL</v>
      </c>
    </row>
    <row r="2368" spans="1:5" outlineLevel="2" x14ac:dyDescent="0.35">
      <c r="A2368" s="11">
        <v>43896</v>
      </c>
      <c r="B2368" t="s">
        <v>365</v>
      </c>
      <c r="C2368" s="5">
        <v>115</v>
      </c>
      <c r="D2368" s="26" t="str">
        <f t="shared" ref="D2368:D2431" si="37">IF(E2368="","TOTAL","")</f>
        <v/>
      </c>
      <c r="E2368" t="s">
        <v>71</v>
      </c>
    </row>
    <row r="2369" spans="1:5" outlineLevel="1" x14ac:dyDescent="0.35">
      <c r="A2369" s="24">
        <f>A2368</f>
        <v>43896</v>
      </c>
      <c r="B2369" s="25" t="str">
        <f>B2368</f>
        <v>KENDRICK JOHNSON</v>
      </c>
      <c r="C2369" s="26">
        <f>SUBTOTAL(9,C2368:C2368)</f>
        <v>115</v>
      </c>
      <c r="D2369" s="26" t="str">
        <f t="shared" si="37"/>
        <v>TOTAL</v>
      </c>
    </row>
    <row r="2370" spans="1:5" outlineLevel="2" x14ac:dyDescent="0.35">
      <c r="A2370" s="11">
        <v>43896</v>
      </c>
      <c r="B2370" t="s">
        <v>212</v>
      </c>
      <c r="C2370" s="5">
        <v>559.57000000000005</v>
      </c>
      <c r="D2370" s="26" t="str">
        <f t="shared" si="37"/>
        <v/>
      </c>
      <c r="E2370" t="s">
        <v>75</v>
      </c>
    </row>
    <row r="2371" spans="1:5" outlineLevel="1" x14ac:dyDescent="0.35">
      <c r="A2371" s="24">
        <f>A2370</f>
        <v>43896</v>
      </c>
      <c r="B2371" s="25" t="str">
        <f>B2370</f>
        <v>JOHNSON SUPPLY</v>
      </c>
      <c r="C2371" s="26">
        <f>SUBTOTAL(9,C2370:C2370)</f>
        <v>559.57000000000005</v>
      </c>
      <c r="D2371" s="26" t="str">
        <f t="shared" si="37"/>
        <v>TOTAL</v>
      </c>
    </row>
    <row r="2372" spans="1:5" outlineLevel="2" x14ac:dyDescent="0.35">
      <c r="A2372" s="11">
        <v>43896</v>
      </c>
      <c r="B2372" t="s">
        <v>45</v>
      </c>
      <c r="C2372" s="5">
        <v>236.88</v>
      </c>
      <c r="D2372" s="26" t="str">
        <f t="shared" si="37"/>
        <v/>
      </c>
      <c r="E2372" t="s">
        <v>75</v>
      </c>
    </row>
    <row r="2373" spans="1:5" outlineLevel="2" x14ac:dyDescent="0.35">
      <c r="A2373" s="11">
        <v>43896</v>
      </c>
      <c r="B2373" t="s">
        <v>45</v>
      </c>
      <c r="C2373" s="5">
        <v>9.82</v>
      </c>
      <c r="D2373" s="26" t="str">
        <f t="shared" si="37"/>
        <v/>
      </c>
      <c r="E2373" t="s">
        <v>75</v>
      </c>
    </row>
    <row r="2374" spans="1:5" outlineLevel="2" x14ac:dyDescent="0.35">
      <c r="A2374" s="11">
        <v>43896</v>
      </c>
      <c r="B2374" t="s">
        <v>45</v>
      </c>
      <c r="C2374" s="5">
        <v>150</v>
      </c>
      <c r="D2374" s="26" t="str">
        <f t="shared" si="37"/>
        <v/>
      </c>
      <c r="E2374" t="s">
        <v>75</v>
      </c>
    </row>
    <row r="2375" spans="1:5" outlineLevel="2" x14ac:dyDescent="0.35">
      <c r="A2375" s="11">
        <v>43896</v>
      </c>
      <c r="B2375" t="s">
        <v>45</v>
      </c>
      <c r="C2375" s="5">
        <v>18.12</v>
      </c>
      <c r="D2375" s="26" t="str">
        <f t="shared" si="37"/>
        <v/>
      </c>
      <c r="E2375" t="s">
        <v>75</v>
      </c>
    </row>
    <row r="2376" spans="1:5" outlineLevel="2" x14ac:dyDescent="0.35">
      <c r="A2376" s="11">
        <v>43896</v>
      </c>
      <c r="B2376" t="s">
        <v>45</v>
      </c>
      <c r="C2376" s="5">
        <v>118.44</v>
      </c>
      <c r="D2376" s="26" t="str">
        <f t="shared" si="37"/>
        <v/>
      </c>
      <c r="E2376" t="s">
        <v>75</v>
      </c>
    </row>
    <row r="2377" spans="1:5" outlineLevel="2" x14ac:dyDescent="0.35">
      <c r="A2377" s="11">
        <v>43896</v>
      </c>
      <c r="B2377" t="s">
        <v>45</v>
      </c>
      <c r="C2377" s="5">
        <v>7.96</v>
      </c>
      <c r="D2377" s="26" t="str">
        <f t="shared" si="37"/>
        <v/>
      </c>
      <c r="E2377" t="s">
        <v>75</v>
      </c>
    </row>
    <row r="2378" spans="1:5" outlineLevel="2" x14ac:dyDescent="0.35">
      <c r="A2378" s="11">
        <v>43896</v>
      </c>
      <c r="B2378" t="s">
        <v>45</v>
      </c>
      <c r="C2378" s="5">
        <v>7.96</v>
      </c>
      <c r="D2378" s="26" t="str">
        <f t="shared" si="37"/>
        <v/>
      </c>
      <c r="E2378" t="s">
        <v>75</v>
      </c>
    </row>
    <row r="2379" spans="1:5" outlineLevel="2" x14ac:dyDescent="0.35">
      <c r="A2379" s="11">
        <v>43896</v>
      </c>
      <c r="B2379" t="s">
        <v>45</v>
      </c>
      <c r="C2379" s="5">
        <v>7.18</v>
      </c>
      <c r="D2379" s="26" t="str">
        <f t="shared" si="37"/>
        <v/>
      </c>
      <c r="E2379" t="s">
        <v>75</v>
      </c>
    </row>
    <row r="2380" spans="1:5" outlineLevel="2" x14ac:dyDescent="0.35">
      <c r="A2380" s="11">
        <v>43896</v>
      </c>
      <c r="B2380" t="s">
        <v>45</v>
      </c>
      <c r="C2380" s="5">
        <v>128.5</v>
      </c>
      <c r="D2380" s="26" t="str">
        <f t="shared" si="37"/>
        <v/>
      </c>
      <c r="E2380" t="s">
        <v>75</v>
      </c>
    </row>
    <row r="2381" spans="1:5" outlineLevel="2" x14ac:dyDescent="0.35">
      <c r="A2381" s="11">
        <v>43896</v>
      </c>
      <c r="B2381" t="s">
        <v>45</v>
      </c>
      <c r="C2381" s="5">
        <v>7.72</v>
      </c>
      <c r="D2381" s="26" t="str">
        <f t="shared" si="37"/>
        <v/>
      </c>
      <c r="E2381" t="s">
        <v>75</v>
      </c>
    </row>
    <row r="2382" spans="1:5" outlineLevel="2" x14ac:dyDescent="0.35">
      <c r="A2382" s="11">
        <v>43896</v>
      </c>
      <c r="B2382" t="s">
        <v>45</v>
      </c>
      <c r="C2382" s="5">
        <v>123.39</v>
      </c>
      <c r="D2382" s="26" t="str">
        <f t="shared" si="37"/>
        <v/>
      </c>
      <c r="E2382" t="s">
        <v>75</v>
      </c>
    </row>
    <row r="2383" spans="1:5" outlineLevel="2" x14ac:dyDescent="0.35">
      <c r="A2383" s="11">
        <v>43896</v>
      </c>
      <c r="B2383" t="s">
        <v>45</v>
      </c>
      <c r="C2383" s="5">
        <v>64.5</v>
      </c>
      <c r="D2383" s="26" t="str">
        <f t="shared" si="37"/>
        <v/>
      </c>
      <c r="E2383" t="s">
        <v>75</v>
      </c>
    </row>
    <row r="2384" spans="1:5" outlineLevel="2" x14ac:dyDescent="0.35">
      <c r="A2384" s="11">
        <v>43896</v>
      </c>
      <c r="B2384" t="s">
        <v>45</v>
      </c>
      <c r="C2384" s="5">
        <v>82.77</v>
      </c>
      <c r="D2384" s="26" t="str">
        <f t="shared" si="37"/>
        <v/>
      </c>
      <c r="E2384" t="s">
        <v>75</v>
      </c>
    </row>
    <row r="2385" spans="1:5" outlineLevel="1" x14ac:dyDescent="0.35">
      <c r="A2385" s="24">
        <f>A2384</f>
        <v>43896</v>
      </c>
      <c r="B2385" s="25" t="str">
        <f>B2384</f>
        <v>JOHNSTONE SUPPLY</v>
      </c>
      <c r="C2385" s="26">
        <f>SUBTOTAL(9,C2372:C2384)</f>
        <v>963.24</v>
      </c>
      <c r="D2385" s="26" t="str">
        <f t="shared" si="37"/>
        <v>TOTAL</v>
      </c>
    </row>
    <row r="2386" spans="1:5" outlineLevel="2" x14ac:dyDescent="0.35">
      <c r="A2386" s="11">
        <v>43896</v>
      </c>
      <c r="B2386" t="s">
        <v>366</v>
      </c>
      <c r="C2386" s="5">
        <v>1466.66</v>
      </c>
      <c r="D2386" s="26" t="str">
        <f t="shared" si="37"/>
        <v/>
      </c>
      <c r="E2386" t="s">
        <v>71</v>
      </c>
    </row>
    <row r="2387" spans="1:5" outlineLevel="1" x14ac:dyDescent="0.35">
      <c r="A2387" s="24">
        <f>A2386</f>
        <v>43896</v>
      </c>
      <c r="B2387" s="25" t="str">
        <f>B2386</f>
        <v>MICHELLE S JORDAN</v>
      </c>
      <c r="C2387" s="26">
        <f>SUBTOTAL(9,C2386:C2386)</f>
        <v>1466.66</v>
      </c>
      <c r="D2387" s="26" t="str">
        <f t="shared" si="37"/>
        <v>TOTAL</v>
      </c>
    </row>
    <row r="2388" spans="1:5" outlineLevel="2" x14ac:dyDescent="0.35">
      <c r="A2388" s="11">
        <v>43896</v>
      </c>
      <c r="B2388" t="s">
        <v>292</v>
      </c>
      <c r="C2388" s="5">
        <v>2023.2</v>
      </c>
      <c r="D2388" s="26" t="str">
        <f t="shared" si="37"/>
        <v/>
      </c>
      <c r="E2388" t="s">
        <v>74</v>
      </c>
    </row>
    <row r="2389" spans="1:5" outlineLevel="1" x14ac:dyDescent="0.35">
      <c r="A2389" s="24">
        <f>A2388</f>
        <v>43896</v>
      </c>
      <c r="B2389" s="25" t="str">
        <f>B2388</f>
        <v>JUNIOR LIBRARY GUILD</v>
      </c>
      <c r="C2389" s="26">
        <f>SUBTOTAL(9,C2388:C2388)</f>
        <v>2023.2</v>
      </c>
      <c r="D2389" s="26" t="str">
        <f t="shared" si="37"/>
        <v>TOTAL</v>
      </c>
    </row>
    <row r="2390" spans="1:5" outlineLevel="2" x14ac:dyDescent="0.35">
      <c r="A2390" s="11">
        <v>43896</v>
      </c>
      <c r="B2390" t="s">
        <v>148</v>
      </c>
      <c r="C2390" s="5">
        <v>743.49</v>
      </c>
      <c r="D2390" s="26" t="str">
        <f t="shared" si="37"/>
        <v/>
      </c>
      <c r="E2390" t="s">
        <v>73</v>
      </c>
    </row>
    <row r="2391" spans="1:5" outlineLevel="2" x14ac:dyDescent="0.35">
      <c r="A2391" s="11">
        <v>43896</v>
      </c>
      <c r="B2391" t="s">
        <v>148</v>
      </c>
      <c r="C2391" s="5">
        <v>23.99</v>
      </c>
      <c r="D2391" s="26" t="str">
        <f t="shared" si="37"/>
        <v/>
      </c>
      <c r="E2391" t="s">
        <v>73</v>
      </c>
    </row>
    <row r="2392" spans="1:5" outlineLevel="2" x14ac:dyDescent="0.35">
      <c r="A2392" s="11">
        <v>43896</v>
      </c>
      <c r="B2392" t="s">
        <v>148</v>
      </c>
      <c r="C2392" s="5">
        <v>70</v>
      </c>
      <c r="D2392" s="26" t="str">
        <f t="shared" si="37"/>
        <v/>
      </c>
      <c r="E2392" t="s">
        <v>73</v>
      </c>
    </row>
    <row r="2393" spans="1:5" outlineLevel="2" x14ac:dyDescent="0.35">
      <c r="A2393" s="11">
        <v>43896</v>
      </c>
      <c r="B2393" t="s">
        <v>148</v>
      </c>
      <c r="C2393" s="5">
        <v>407.89</v>
      </c>
      <c r="D2393" s="26" t="str">
        <f t="shared" si="37"/>
        <v/>
      </c>
      <c r="E2393" t="s">
        <v>73</v>
      </c>
    </row>
    <row r="2394" spans="1:5" outlineLevel="2" x14ac:dyDescent="0.35">
      <c r="A2394" s="11">
        <v>43896</v>
      </c>
      <c r="B2394" t="s">
        <v>148</v>
      </c>
      <c r="C2394" s="5">
        <v>665.8</v>
      </c>
      <c r="D2394" s="26" t="str">
        <f t="shared" si="37"/>
        <v/>
      </c>
      <c r="E2394" t="s">
        <v>73</v>
      </c>
    </row>
    <row r="2395" spans="1:5" outlineLevel="2" x14ac:dyDescent="0.35">
      <c r="A2395" s="11">
        <v>43896</v>
      </c>
      <c r="B2395" t="s">
        <v>148</v>
      </c>
      <c r="C2395" s="5">
        <v>350</v>
      </c>
      <c r="D2395" s="26" t="str">
        <f t="shared" si="37"/>
        <v/>
      </c>
      <c r="E2395" t="s">
        <v>73</v>
      </c>
    </row>
    <row r="2396" spans="1:5" outlineLevel="2" x14ac:dyDescent="0.35">
      <c r="A2396" s="11">
        <v>43896</v>
      </c>
      <c r="B2396" t="s">
        <v>148</v>
      </c>
      <c r="C2396" s="5">
        <v>323.56</v>
      </c>
      <c r="D2396" s="26" t="str">
        <f t="shared" si="37"/>
        <v/>
      </c>
      <c r="E2396" t="s">
        <v>73</v>
      </c>
    </row>
    <row r="2397" spans="1:5" outlineLevel="2" x14ac:dyDescent="0.35">
      <c r="A2397" s="11">
        <v>43896</v>
      </c>
      <c r="B2397" t="s">
        <v>148</v>
      </c>
      <c r="C2397" s="5">
        <v>437</v>
      </c>
      <c r="D2397" s="26" t="str">
        <f t="shared" si="37"/>
        <v/>
      </c>
      <c r="E2397" t="s">
        <v>73</v>
      </c>
    </row>
    <row r="2398" spans="1:5" outlineLevel="2" x14ac:dyDescent="0.35">
      <c r="A2398" s="11">
        <v>43896</v>
      </c>
      <c r="B2398" t="s">
        <v>148</v>
      </c>
      <c r="C2398" s="5">
        <v>377</v>
      </c>
      <c r="D2398" s="26" t="str">
        <f t="shared" si="37"/>
        <v/>
      </c>
      <c r="E2398" t="s">
        <v>73</v>
      </c>
    </row>
    <row r="2399" spans="1:5" outlineLevel="2" x14ac:dyDescent="0.35">
      <c r="A2399" s="11">
        <v>43896</v>
      </c>
      <c r="B2399" t="s">
        <v>148</v>
      </c>
      <c r="C2399" s="5">
        <v>748</v>
      </c>
      <c r="D2399" s="26" t="str">
        <f t="shared" si="37"/>
        <v/>
      </c>
      <c r="E2399" t="s">
        <v>73</v>
      </c>
    </row>
    <row r="2400" spans="1:5" outlineLevel="2" x14ac:dyDescent="0.35">
      <c r="A2400" s="11">
        <v>43896</v>
      </c>
      <c r="B2400" t="s">
        <v>148</v>
      </c>
      <c r="C2400" s="5">
        <v>139.99</v>
      </c>
      <c r="D2400" s="26" t="str">
        <f t="shared" si="37"/>
        <v/>
      </c>
      <c r="E2400" t="s">
        <v>73</v>
      </c>
    </row>
    <row r="2401" spans="1:5" outlineLevel="2" x14ac:dyDescent="0.35">
      <c r="A2401" s="11">
        <v>43896</v>
      </c>
      <c r="B2401" t="s">
        <v>148</v>
      </c>
      <c r="C2401" s="5">
        <v>92</v>
      </c>
      <c r="D2401" s="26" t="str">
        <f t="shared" si="37"/>
        <v/>
      </c>
      <c r="E2401" t="s">
        <v>73</v>
      </c>
    </row>
    <row r="2402" spans="1:5" outlineLevel="2" x14ac:dyDescent="0.35">
      <c r="A2402" s="11">
        <v>43896</v>
      </c>
      <c r="B2402" t="s">
        <v>148</v>
      </c>
      <c r="C2402" s="5">
        <v>75.489999999999995</v>
      </c>
      <c r="D2402" s="26" t="str">
        <f t="shared" si="37"/>
        <v/>
      </c>
      <c r="E2402" t="s">
        <v>73</v>
      </c>
    </row>
    <row r="2403" spans="1:5" outlineLevel="2" x14ac:dyDescent="0.35">
      <c r="A2403" s="11">
        <v>43896</v>
      </c>
      <c r="B2403" t="s">
        <v>148</v>
      </c>
      <c r="C2403" s="5">
        <v>18</v>
      </c>
      <c r="D2403" s="26" t="str">
        <f t="shared" si="37"/>
        <v/>
      </c>
      <c r="E2403" t="s">
        <v>73</v>
      </c>
    </row>
    <row r="2404" spans="1:5" outlineLevel="2" x14ac:dyDescent="0.35">
      <c r="A2404" s="11">
        <v>43896</v>
      </c>
      <c r="B2404" t="s">
        <v>148</v>
      </c>
      <c r="C2404" s="5">
        <v>61.05</v>
      </c>
      <c r="D2404" s="26" t="str">
        <f t="shared" si="37"/>
        <v/>
      </c>
      <c r="E2404" t="s">
        <v>73</v>
      </c>
    </row>
    <row r="2405" spans="1:5" outlineLevel="2" x14ac:dyDescent="0.35">
      <c r="A2405" s="11">
        <v>43896</v>
      </c>
      <c r="B2405" t="s">
        <v>148</v>
      </c>
      <c r="C2405" s="5">
        <v>70</v>
      </c>
      <c r="D2405" s="26" t="str">
        <f t="shared" si="37"/>
        <v/>
      </c>
      <c r="E2405" t="s">
        <v>73</v>
      </c>
    </row>
    <row r="2406" spans="1:5" outlineLevel="2" x14ac:dyDescent="0.35">
      <c r="A2406" s="11">
        <v>43896</v>
      </c>
      <c r="B2406" t="s">
        <v>148</v>
      </c>
      <c r="C2406" s="5">
        <v>70</v>
      </c>
      <c r="D2406" s="26" t="str">
        <f t="shared" si="37"/>
        <v/>
      </c>
      <c r="E2406" t="s">
        <v>73</v>
      </c>
    </row>
    <row r="2407" spans="1:5" outlineLevel="2" x14ac:dyDescent="0.35">
      <c r="A2407" s="11">
        <v>43896</v>
      </c>
      <c r="B2407" t="s">
        <v>148</v>
      </c>
      <c r="C2407" s="5">
        <v>62.85</v>
      </c>
      <c r="D2407" s="26" t="str">
        <f t="shared" si="37"/>
        <v/>
      </c>
      <c r="E2407" t="s">
        <v>73</v>
      </c>
    </row>
    <row r="2408" spans="1:5" outlineLevel="2" x14ac:dyDescent="0.35">
      <c r="A2408" s="11">
        <v>43896</v>
      </c>
      <c r="B2408" t="s">
        <v>148</v>
      </c>
      <c r="C2408" s="5">
        <v>520.95000000000005</v>
      </c>
      <c r="D2408" s="26" t="str">
        <f t="shared" si="37"/>
        <v/>
      </c>
      <c r="E2408" t="s">
        <v>73</v>
      </c>
    </row>
    <row r="2409" spans="1:5" outlineLevel="2" x14ac:dyDescent="0.35">
      <c r="A2409" s="11">
        <v>43896</v>
      </c>
      <c r="B2409" t="s">
        <v>148</v>
      </c>
      <c r="C2409" s="5">
        <v>160.13</v>
      </c>
      <c r="D2409" s="26" t="str">
        <f t="shared" si="37"/>
        <v/>
      </c>
      <c r="E2409" t="s">
        <v>73</v>
      </c>
    </row>
    <row r="2410" spans="1:5" outlineLevel="2" x14ac:dyDescent="0.35">
      <c r="A2410" s="11">
        <v>43896</v>
      </c>
      <c r="B2410" t="s">
        <v>148</v>
      </c>
      <c r="C2410" s="5">
        <v>45</v>
      </c>
      <c r="D2410" s="26" t="str">
        <f t="shared" si="37"/>
        <v/>
      </c>
      <c r="E2410" t="s">
        <v>73</v>
      </c>
    </row>
    <row r="2411" spans="1:5" outlineLevel="2" x14ac:dyDescent="0.35">
      <c r="A2411" s="11">
        <v>43896</v>
      </c>
      <c r="B2411" t="s">
        <v>148</v>
      </c>
      <c r="C2411" s="5">
        <v>44.99</v>
      </c>
      <c r="D2411" s="26" t="str">
        <f t="shared" si="37"/>
        <v/>
      </c>
      <c r="E2411" t="s">
        <v>73</v>
      </c>
    </row>
    <row r="2412" spans="1:5" outlineLevel="2" x14ac:dyDescent="0.35">
      <c r="A2412" s="11">
        <v>43896</v>
      </c>
      <c r="B2412" t="s">
        <v>148</v>
      </c>
      <c r="C2412" s="5">
        <v>288</v>
      </c>
      <c r="D2412" s="26" t="str">
        <f t="shared" si="37"/>
        <v/>
      </c>
      <c r="E2412" t="s">
        <v>73</v>
      </c>
    </row>
    <row r="2413" spans="1:5" outlineLevel="2" x14ac:dyDescent="0.35">
      <c r="A2413" s="11">
        <v>43896</v>
      </c>
      <c r="B2413" t="s">
        <v>148</v>
      </c>
      <c r="C2413" s="5">
        <v>313.99</v>
      </c>
      <c r="D2413" s="26" t="str">
        <f t="shared" si="37"/>
        <v/>
      </c>
      <c r="E2413" t="s">
        <v>73</v>
      </c>
    </row>
    <row r="2414" spans="1:5" outlineLevel="2" x14ac:dyDescent="0.35">
      <c r="A2414" s="11">
        <v>43896</v>
      </c>
      <c r="B2414" t="s">
        <v>148</v>
      </c>
      <c r="C2414" s="5">
        <v>53.7</v>
      </c>
      <c r="D2414" s="26" t="str">
        <f t="shared" si="37"/>
        <v/>
      </c>
      <c r="E2414" t="s">
        <v>73</v>
      </c>
    </row>
    <row r="2415" spans="1:5" outlineLevel="2" x14ac:dyDescent="0.35">
      <c r="A2415" s="11">
        <v>43896</v>
      </c>
      <c r="B2415" t="s">
        <v>148</v>
      </c>
      <c r="C2415" s="5">
        <v>9.9499999999999993</v>
      </c>
      <c r="D2415" s="26" t="str">
        <f t="shared" si="37"/>
        <v/>
      </c>
      <c r="E2415" t="s">
        <v>73</v>
      </c>
    </row>
    <row r="2416" spans="1:5" outlineLevel="2" x14ac:dyDescent="0.35">
      <c r="A2416" s="11">
        <v>43896</v>
      </c>
      <c r="B2416" t="s">
        <v>148</v>
      </c>
      <c r="C2416" s="5">
        <v>186</v>
      </c>
      <c r="D2416" s="26" t="str">
        <f t="shared" si="37"/>
        <v/>
      </c>
      <c r="E2416" t="s">
        <v>73</v>
      </c>
    </row>
    <row r="2417" spans="1:5" outlineLevel="2" x14ac:dyDescent="0.35">
      <c r="A2417" s="11">
        <v>43896</v>
      </c>
      <c r="B2417" t="s">
        <v>148</v>
      </c>
      <c r="C2417" s="5">
        <v>487.98</v>
      </c>
      <c r="D2417" s="26" t="str">
        <f t="shared" si="37"/>
        <v/>
      </c>
      <c r="E2417" t="s">
        <v>73</v>
      </c>
    </row>
    <row r="2418" spans="1:5" outlineLevel="2" x14ac:dyDescent="0.35">
      <c r="A2418" s="11">
        <v>43896</v>
      </c>
      <c r="B2418" t="s">
        <v>148</v>
      </c>
      <c r="C2418" s="5">
        <v>37.5</v>
      </c>
      <c r="D2418" s="26" t="str">
        <f t="shared" si="37"/>
        <v/>
      </c>
      <c r="E2418" t="s">
        <v>73</v>
      </c>
    </row>
    <row r="2419" spans="1:5" outlineLevel="2" x14ac:dyDescent="0.35">
      <c r="A2419" s="11">
        <v>43896</v>
      </c>
      <c r="B2419" t="s">
        <v>148</v>
      </c>
      <c r="C2419" s="5">
        <v>15</v>
      </c>
      <c r="D2419" s="26" t="str">
        <f t="shared" si="37"/>
        <v/>
      </c>
      <c r="E2419" t="s">
        <v>73</v>
      </c>
    </row>
    <row r="2420" spans="1:5" outlineLevel="2" x14ac:dyDescent="0.35">
      <c r="A2420" s="11">
        <v>43896</v>
      </c>
      <c r="B2420" t="s">
        <v>148</v>
      </c>
      <c r="C2420" s="5">
        <v>227.49</v>
      </c>
      <c r="D2420" s="26" t="str">
        <f t="shared" si="37"/>
        <v/>
      </c>
      <c r="E2420" t="s">
        <v>73</v>
      </c>
    </row>
    <row r="2421" spans="1:5" outlineLevel="2" x14ac:dyDescent="0.35">
      <c r="A2421" s="11">
        <v>43896</v>
      </c>
      <c r="B2421" t="s">
        <v>148</v>
      </c>
      <c r="C2421" s="5">
        <v>35.94</v>
      </c>
      <c r="D2421" s="26" t="str">
        <f t="shared" si="37"/>
        <v/>
      </c>
      <c r="E2421" t="s">
        <v>73</v>
      </c>
    </row>
    <row r="2422" spans="1:5" outlineLevel="1" x14ac:dyDescent="0.35">
      <c r="A2422" s="24">
        <f>A2421</f>
        <v>43896</v>
      </c>
      <c r="B2422" s="25" t="str">
        <f>B2421</f>
        <v>J.W. PEPPER AND SON INC</v>
      </c>
      <c r="C2422" s="26">
        <f>SUBTOTAL(9,C2390:C2421)</f>
        <v>7162.7299999999987</v>
      </c>
      <c r="D2422" s="26" t="str">
        <f t="shared" si="37"/>
        <v>TOTAL</v>
      </c>
    </row>
    <row r="2423" spans="1:5" outlineLevel="2" x14ac:dyDescent="0.35">
      <c r="A2423" s="11">
        <v>43896</v>
      </c>
      <c r="B2423" t="s">
        <v>568</v>
      </c>
      <c r="C2423" s="5">
        <v>77.849999999999994</v>
      </c>
      <c r="D2423" s="26" t="str">
        <f t="shared" si="37"/>
        <v/>
      </c>
      <c r="E2423" t="s">
        <v>74</v>
      </c>
    </row>
    <row r="2424" spans="1:5" outlineLevel="1" x14ac:dyDescent="0.35">
      <c r="A2424" s="24">
        <f>A2423</f>
        <v>43896</v>
      </c>
      <c r="B2424" s="25" t="str">
        <f>B2423</f>
        <v>KAMICO INSTRUCTIONAL MEDIA INC</v>
      </c>
      <c r="C2424" s="26">
        <f>SUBTOTAL(9,C2423:C2423)</f>
        <v>77.849999999999994</v>
      </c>
      <c r="D2424" s="26" t="str">
        <f t="shared" si="37"/>
        <v>TOTAL</v>
      </c>
    </row>
    <row r="2425" spans="1:5" outlineLevel="2" x14ac:dyDescent="0.35">
      <c r="A2425" s="11">
        <v>43896</v>
      </c>
      <c r="B2425" t="s">
        <v>813</v>
      </c>
      <c r="C2425" s="5">
        <v>715</v>
      </c>
      <c r="D2425" s="26" t="str">
        <f t="shared" si="37"/>
        <v/>
      </c>
      <c r="E2425" t="s">
        <v>71</v>
      </c>
    </row>
    <row r="2426" spans="1:5" outlineLevel="1" x14ac:dyDescent="0.35">
      <c r="A2426" s="24">
        <f>A2425</f>
        <v>43896</v>
      </c>
      <c r="B2426" s="25" t="str">
        <f>B2425</f>
        <v>KATY CPR &amp; FIRST AID LLC</v>
      </c>
      <c r="C2426" s="26">
        <f>SUBTOTAL(9,C2425:C2425)</f>
        <v>715</v>
      </c>
      <c r="D2426" s="26" t="str">
        <f t="shared" si="37"/>
        <v>TOTAL</v>
      </c>
    </row>
    <row r="2427" spans="1:5" outlineLevel="2" x14ac:dyDescent="0.35">
      <c r="A2427" s="11">
        <v>43896</v>
      </c>
      <c r="B2427" t="s">
        <v>324</v>
      </c>
      <c r="C2427" s="5">
        <v>155</v>
      </c>
      <c r="D2427" s="26" t="str">
        <f t="shared" si="37"/>
        <v/>
      </c>
      <c r="E2427" t="s">
        <v>70</v>
      </c>
    </row>
    <row r="2428" spans="1:5" outlineLevel="2" x14ac:dyDescent="0.35">
      <c r="A2428" s="11">
        <v>43896</v>
      </c>
      <c r="B2428" t="s">
        <v>324</v>
      </c>
      <c r="C2428" s="5">
        <v>170</v>
      </c>
      <c r="D2428" s="26" t="str">
        <f t="shared" si="37"/>
        <v/>
      </c>
      <c r="E2428" t="s">
        <v>73</v>
      </c>
    </row>
    <row r="2429" spans="1:5" outlineLevel="2" x14ac:dyDescent="0.35">
      <c r="A2429" s="11">
        <v>43896</v>
      </c>
      <c r="B2429" t="s">
        <v>324</v>
      </c>
      <c r="C2429" s="5">
        <v>70</v>
      </c>
      <c r="D2429" s="26" t="str">
        <f t="shared" si="37"/>
        <v/>
      </c>
      <c r="E2429" t="s">
        <v>73</v>
      </c>
    </row>
    <row r="2430" spans="1:5" outlineLevel="1" x14ac:dyDescent="0.35">
      <c r="A2430" s="24">
        <f>A2429</f>
        <v>43896</v>
      </c>
      <c r="B2430" s="25" t="str">
        <f>B2429</f>
        <v>KATY FLOWERS</v>
      </c>
      <c r="C2430" s="26">
        <f>SUBTOTAL(9,C2427:C2429)</f>
        <v>395</v>
      </c>
      <c r="D2430" s="26" t="str">
        <f t="shared" si="37"/>
        <v>TOTAL</v>
      </c>
    </row>
    <row r="2431" spans="1:5" outlineLevel="2" x14ac:dyDescent="0.35">
      <c r="A2431" s="11">
        <v>43896</v>
      </c>
      <c r="B2431" t="s">
        <v>367</v>
      </c>
      <c r="C2431" s="5">
        <v>31185</v>
      </c>
      <c r="D2431" s="26" t="str">
        <f t="shared" si="37"/>
        <v/>
      </c>
      <c r="E2431" t="s">
        <v>79</v>
      </c>
    </row>
    <row r="2432" spans="1:5" outlineLevel="2" x14ac:dyDescent="0.35">
      <c r="A2432" s="11">
        <v>43896</v>
      </c>
      <c r="B2432" t="s">
        <v>367</v>
      </c>
      <c r="C2432" s="5">
        <v>5282</v>
      </c>
      <c r="D2432" s="26" t="str">
        <f t="shared" ref="D2432:D2495" si="38">IF(E2432="","TOTAL","")</f>
        <v/>
      </c>
      <c r="E2432" t="s">
        <v>79</v>
      </c>
    </row>
    <row r="2433" spans="1:5" outlineLevel="1" x14ac:dyDescent="0.35">
      <c r="A2433" s="24">
        <f>A2432</f>
        <v>43896</v>
      </c>
      <c r="B2433" s="25" t="str">
        <f>B2432</f>
        <v>KIM NEAL &amp; ASSOCIATES</v>
      </c>
      <c r="C2433" s="26">
        <f>SUBTOTAL(9,C2431:C2432)</f>
        <v>36467</v>
      </c>
      <c r="D2433" s="26" t="str">
        <f t="shared" si="38"/>
        <v>TOTAL</v>
      </c>
    </row>
    <row r="2434" spans="1:5" outlineLevel="2" x14ac:dyDescent="0.35">
      <c r="A2434" s="11">
        <v>43896</v>
      </c>
      <c r="B2434" t="s">
        <v>814</v>
      </c>
      <c r="C2434" s="5">
        <v>145</v>
      </c>
      <c r="D2434" s="26" t="str">
        <f t="shared" si="38"/>
        <v/>
      </c>
      <c r="E2434" t="s">
        <v>71</v>
      </c>
    </row>
    <row r="2435" spans="1:5" outlineLevel="2" x14ac:dyDescent="0.35">
      <c r="A2435" s="11">
        <v>43896</v>
      </c>
      <c r="B2435" t="s">
        <v>814</v>
      </c>
      <c r="C2435" s="5">
        <v>85</v>
      </c>
      <c r="D2435" s="26" t="str">
        <f t="shared" si="38"/>
        <v/>
      </c>
      <c r="E2435" t="s">
        <v>71</v>
      </c>
    </row>
    <row r="2436" spans="1:5" outlineLevel="1" x14ac:dyDescent="0.35">
      <c r="A2436" s="24">
        <f>A2435</f>
        <v>43896</v>
      </c>
      <c r="B2436" s="25" t="str">
        <f>B2435</f>
        <v>RON KING</v>
      </c>
      <c r="C2436" s="26">
        <f>SUBTOTAL(9,C2434:C2435)</f>
        <v>230</v>
      </c>
      <c r="D2436" s="26" t="str">
        <f t="shared" si="38"/>
        <v>TOTAL</v>
      </c>
    </row>
    <row r="2437" spans="1:5" outlineLevel="2" x14ac:dyDescent="0.35">
      <c r="A2437" s="11">
        <v>43896</v>
      </c>
      <c r="B2437" t="s">
        <v>301</v>
      </c>
      <c r="C2437" s="5">
        <v>79.72</v>
      </c>
      <c r="D2437" s="26" t="str">
        <f t="shared" si="38"/>
        <v/>
      </c>
      <c r="E2437" t="s">
        <v>87</v>
      </c>
    </row>
    <row r="2438" spans="1:5" outlineLevel="1" x14ac:dyDescent="0.35">
      <c r="A2438" s="24">
        <f>A2437</f>
        <v>43896</v>
      </c>
      <c r="B2438" s="25" t="str">
        <f>B2437</f>
        <v>KOLACHE FACTORY INC</v>
      </c>
      <c r="C2438" s="26">
        <f>SUBTOTAL(9,C2437:C2437)</f>
        <v>79.72</v>
      </c>
      <c r="D2438" s="26" t="str">
        <f t="shared" si="38"/>
        <v>TOTAL</v>
      </c>
    </row>
    <row r="2439" spans="1:5" outlineLevel="2" x14ac:dyDescent="0.35">
      <c r="A2439" s="11">
        <v>43896</v>
      </c>
      <c r="B2439" t="s">
        <v>815</v>
      </c>
      <c r="C2439" s="5">
        <v>2000</v>
      </c>
      <c r="D2439" s="26" t="str">
        <f t="shared" si="38"/>
        <v/>
      </c>
      <c r="E2439" t="s">
        <v>71</v>
      </c>
    </row>
    <row r="2440" spans="1:5" outlineLevel="1" x14ac:dyDescent="0.35">
      <c r="A2440" s="24">
        <f>A2439</f>
        <v>43896</v>
      </c>
      <c r="B2440" s="25" t="str">
        <f>B2439</f>
        <v>D SCOTT KOTER</v>
      </c>
      <c r="C2440" s="26">
        <f>SUBTOTAL(9,C2439:C2439)</f>
        <v>2000</v>
      </c>
      <c r="D2440" s="26" t="str">
        <f t="shared" si="38"/>
        <v>TOTAL</v>
      </c>
    </row>
    <row r="2441" spans="1:5" outlineLevel="2" x14ac:dyDescent="0.35">
      <c r="A2441" s="11">
        <v>43896</v>
      </c>
      <c r="B2441" t="s">
        <v>816</v>
      </c>
      <c r="C2441" s="5">
        <v>47580</v>
      </c>
      <c r="D2441" s="26" t="str">
        <f t="shared" si="38"/>
        <v/>
      </c>
      <c r="E2441" t="s">
        <v>86</v>
      </c>
    </row>
    <row r="2442" spans="1:5" outlineLevel="1" x14ac:dyDescent="0.35">
      <c r="A2442" s="24">
        <f>A2441</f>
        <v>43896</v>
      </c>
      <c r="B2442" s="25" t="str">
        <f>B2441</f>
        <v>KRONOS INC</v>
      </c>
      <c r="C2442" s="26">
        <f>SUBTOTAL(9,C2441:C2441)</f>
        <v>47580</v>
      </c>
      <c r="D2442" s="26" t="str">
        <f t="shared" si="38"/>
        <v>TOTAL</v>
      </c>
    </row>
    <row r="2443" spans="1:5" outlineLevel="2" x14ac:dyDescent="0.35">
      <c r="A2443" s="11">
        <v>43896</v>
      </c>
      <c r="B2443" t="s">
        <v>109</v>
      </c>
      <c r="C2443" s="5">
        <v>116.6</v>
      </c>
      <c r="D2443" s="26" t="str">
        <f t="shared" si="38"/>
        <v/>
      </c>
      <c r="E2443" t="s">
        <v>72</v>
      </c>
    </row>
    <row r="2444" spans="1:5" outlineLevel="2" x14ac:dyDescent="0.35">
      <c r="A2444" s="11">
        <v>43896</v>
      </c>
      <c r="B2444" t="s">
        <v>109</v>
      </c>
      <c r="C2444" s="5">
        <v>73.8</v>
      </c>
      <c r="D2444" s="26" t="str">
        <f t="shared" si="38"/>
        <v/>
      </c>
      <c r="E2444" t="s">
        <v>72</v>
      </c>
    </row>
    <row r="2445" spans="1:5" outlineLevel="2" x14ac:dyDescent="0.35">
      <c r="A2445" s="11">
        <v>43896</v>
      </c>
      <c r="B2445" t="s">
        <v>109</v>
      </c>
      <c r="C2445" s="5">
        <v>29.52</v>
      </c>
      <c r="D2445" s="26" t="str">
        <f t="shared" si="38"/>
        <v/>
      </c>
      <c r="E2445" t="s">
        <v>72</v>
      </c>
    </row>
    <row r="2446" spans="1:5" outlineLevel="2" x14ac:dyDescent="0.35">
      <c r="A2446" s="11">
        <v>43896</v>
      </c>
      <c r="B2446" t="s">
        <v>109</v>
      </c>
      <c r="C2446" s="5">
        <v>36.9</v>
      </c>
      <c r="D2446" s="26" t="str">
        <f t="shared" si="38"/>
        <v/>
      </c>
      <c r="E2446" t="s">
        <v>72</v>
      </c>
    </row>
    <row r="2447" spans="1:5" outlineLevel="2" x14ac:dyDescent="0.35">
      <c r="A2447" s="11">
        <v>43896</v>
      </c>
      <c r="B2447" t="s">
        <v>109</v>
      </c>
      <c r="C2447" s="5">
        <v>55.35</v>
      </c>
      <c r="D2447" s="26" t="str">
        <f t="shared" si="38"/>
        <v/>
      </c>
      <c r="E2447" t="s">
        <v>72</v>
      </c>
    </row>
    <row r="2448" spans="1:5" outlineLevel="2" x14ac:dyDescent="0.35">
      <c r="A2448" s="11">
        <v>43896</v>
      </c>
      <c r="B2448" t="s">
        <v>109</v>
      </c>
      <c r="C2448" s="5">
        <v>22.14</v>
      </c>
      <c r="D2448" s="26" t="str">
        <f t="shared" si="38"/>
        <v/>
      </c>
      <c r="E2448" t="s">
        <v>72</v>
      </c>
    </row>
    <row r="2449" spans="1:5" outlineLevel="2" x14ac:dyDescent="0.35">
      <c r="A2449" s="11">
        <v>43896</v>
      </c>
      <c r="B2449" t="s">
        <v>109</v>
      </c>
      <c r="C2449" s="5">
        <v>36.9</v>
      </c>
      <c r="D2449" s="26" t="str">
        <f t="shared" si="38"/>
        <v/>
      </c>
      <c r="E2449" t="s">
        <v>72</v>
      </c>
    </row>
    <row r="2450" spans="1:5" outlineLevel="2" x14ac:dyDescent="0.35">
      <c r="A2450" s="11">
        <v>43896</v>
      </c>
      <c r="B2450" t="s">
        <v>109</v>
      </c>
      <c r="C2450" s="5">
        <v>18.45</v>
      </c>
      <c r="D2450" s="26" t="str">
        <f t="shared" si="38"/>
        <v/>
      </c>
      <c r="E2450" t="s">
        <v>72</v>
      </c>
    </row>
    <row r="2451" spans="1:5" outlineLevel="2" x14ac:dyDescent="0.35">
      <c r="A2451" s="11">
        <v>43896</v>
      </c>
      <c r="B2451" t="s">
        <v>109</v>
      </c>
      <c r="C2451" s="5">
        <v>36.9</v>
      </c>
      <c r="D2451" s="26" t="str">
        <f t="shared" si="38"/>
        <v/>
      </c>
      <c r="E2451" t="s">
        <v>72</v>
      </c>
    </row>
    <row r="2452" spans="1:5" outlineLevel="2" x14ac:dyDescent="0.35">
      <c r="A2452" s="11">
        <v>43896</v>
      </c>
      <c r="B2452" t="s">
        <v>109</v>
      </c>
      <c r="C2452" s="5">
        <v>29.52</v>
      </c>
      <c r="D2452" s="26" t="str">
        <f t="shared" si="38"/>
        <v/>
      </c>
      <c r="E2452" t="s">
        <v>72</v>
      </c>
    </row>
    <row r="2453" spans="1:5" outlineLevel="2" x14ac:dyDescent="0.35">
      <c r="A2453" s="11">
        <v>43896</v>
      </c>
      <c r="B2453" t="s">
        <v>109</v>
      </c>
      <c r="C2453" s="5">
        <v>55.35</v>
      </c>
      <c r="D2453" s="26" t="str">
        <f t="shared" si="38"/>
        <v/>
      </c>
      <c r="E2453" t="s">
        <v>72</v>
      </c>
    </row>
    <row r="2454" spans="1:5" outlineLevel="2" x14ac:dyDescent="0.35">
      <c r="A2454" s="11">
        <v>43896</v>
      </c>
      <c r="B2454" t="s">
        <v>109</v>
      </c>
      <c r="C2454" s="5">
        <v>22.14</v>
      </c>
      <c r="D2454" s="26" t="str">
        <f t="shared" si="38"/>
        <v/>
      </c>
      <c r="E2454" t="s">
        <v>72</v>
      </c>
    </row>
    <row r="2455" spans="1:5" outlineLevel="2" x14ac:dyDescent="0.35">
      <c r="A2455" s="11">
        <v>43896</v>
      </c>
      <c r="B2455" t="s">
        <v>109</v>
      </c>
      <c r="C2455" s="5">
        <v>44.28</v>
      </c>
      <c r="D2455" s="26" t="str">
        <f t="shared" si="38"/>
        <v/>
      </c>
      <c r="E2455" t="s">
        <v>72</v>
      </c>
    </row>
    <row r="2456" spans="1:5" outlineLevel="2" x14ac:dyDescent="0.35">
      <c r="A2456" s="11">
        <v>43896</v>
      </c>
      <c r="B2456" t="s">
        <v>109</v>
      </c>
      <c r="C2456" s="5">
        <v>36.9</v>
      </c>
      <c r="D2456" s="26" t="str">
        <f t="shared" si="38"/>
        <v/>
      </c>
      <c r="E2456" t="s">
        <v>72</v>
      </c>
    </row>
    <row r="2457" spans="1:5" outlineLevel="2" x14ac:dyDescent="0.35">
      <c r="A2457" s="11">
        <v>43896</v>
      </c>
      <c r="B2457" t="s">
        <v>109</v>
      </c>
      <c r="C2457" s="5">
        <v>36.9</v>
      </c>
      <c r="D2457" s="26" t="str">
        <f t="shared" si="38"/>
        <v/>
      </c>
      <c r="E2457" t="s">
        <v>72</v>
      </c>
    </row>
    <row r="2458" spans="1:5" outlineLevel="2" x14ac:dyDescent="0.35">
      <c r="A2458" s="11">
        <v>43896</v>
      </c>
      <c r="B2458" t="s">
        <v>109</v>
      </c>
      <c r="C2458" s="5">
        <v>17.03</v>
      </c>
      <c r="D2458" s="26" t="str">
        <f t="shared" si="38"/>
        <v/>
      </c>
      <c r="E2458" t="s">
        <v>72</v>
      </c>
    </row>
    <row r="2459" spans="1:5" outlineLevel="2" x14ac:dyDescent="0.35">
      <c r="A2459" s="11">
        <v>43896</v>
      </c>
      <c r="B2459" t="s">
        <v>109</v>
      </c>
      <c r="C2459" s="5">
        <v>14.76</v>
      </c>
      <c r="D2459" s="26" t="str">
        <f t="shared" si="38"/>
        <v/>
      </c>
      <c r="E2459" t="s">
        <v>72</v>
      </c>
    </row>
    <row r="2460" spans="1:5" outlineLevel="2" x14ac:dyDescent="0.35">
      <c r="A2460" s="11">
        <v>43896</v>
      </c>
      <c r="B2460" t="s">
        <v>109</v>
      </c>
      <c r="C2460" s="5">
        <v>73.8</v>
      </c>
      <c r="D2460" s="26" t="str">
        <f t="shared" si="38"/>
        <v/>
      </c>
      <c r="E2460" t="s">
        <v>72</v>
      </c>
    </row>
    <row r="2461" spans="1:5" outlineLevel="2" x14ac:dyDescent="0.35">
      <c r="A2461" s="11">
        <v>43896</v>
      </c>
      <c r="B2461" t="s">
        <v>109</v>
      </c>
      <c r="C2461" s="5">
        <v>36.9</v>
      </c>
      <c r="D2461" s="26" t="str">
        <f t="shared" si="38"/>
        <v/>
      </c>
      <c r="E2461" t="s">
        <v>72</v>
      </c>
    </row>
    <row r="2462" spans="1:5" outlineLevel="2" x14ac:dyDescent="0.35">
      <c r="A2462" s="11">
        <v>43896</v>
      </c>
      <c r="B2462" t="s">
        <v>109</v>
      </c>
      <c r="C2462" s="5">
        <v>36.9</v>
      </c>
      <c r="D2462" s="26" t="str">
        <f t="shared" si="38"/>
        <v/>
      </c>
      <c r="E2462" t="s">
        <v>72</v>
      </c>
    </row>
    <row r="2463" spans="1:5" outlineLevel="2" x14ac:dyDescent="0.35">
      <c r="A2463" s="11">
        <v>43896</v>
      </c>
      <c r="B2463" t="s">
        <v>109</v>
      </c>
      <c r="C2463" s="5">
        <v>66.42</v>
      </c>
      <c r="D2463" s="26" t="str">
        <f t="shared" si="38"/>
        <v/>
      </c>
      <c r="E2463" t="s">
        <v>72</v>
      </c>
    </row>
    <row r="2464" spans="1:5" outlineLevel="2" x14ac:dyDescent="0.35">
      <c r="A2464" s="11">
        <v>43896</v>
      </c>
      <c r="B2464" t="s">
        <v>109</v>
      </c>
      <c r="C2464" s="5">
        <v>22.14</v>
      </c>
      <c r="D2464" s="26" t="str">
        <f t="shared" si="38"/>
        <v/>
      </c>
      <c r="E2464" t="s">
        <v>72</v>
      </c>
    </row>
    <row r="2465" spans="1:5" outlineLevel="2" x14ac:dyDescent="0.35">
      <c r="A2465" s="11">
        <v>43896</v>
      </c>
      <c r="B2465" t="s">
        <v>109</v>
      </c>
      <c r="C2465" s="5">
        <v>29.52</v>
      </c>
      <c r="D2465" s="26" t="str">
        <f t="shared" si="38"/>
        <v/>
      </c>
      <c r="E2465" t="s">
        <v>72</v>
      </c>
    </row>
    <row r="2466" spans="1:5" outlineLevel="2" x14ac:dyDescent="0.35">
      <c r="A2466" s="11">
        <v>43896</v>
      </c>
      <c r="B2466" t="s">
        <v>109</v>
      </c>
      <c r="C2466" s="5">
        <v>47.97</v>
      </c>
      <c r="D2466" s="26" t="str">
        <f t="shared" si="38"/>
        <v/>
      </c>
      <c r="E2466" t="s">
        <v>72</v>
      </c>
    </row>
    <row r="2467" spans="1:5" outlineLevel="2" x14ac:dyDescent="0.35">
      <c r="A2467" s="11">
        <v>43896</v>
      </c>
      <c r="B2467" t="s">
        <v>109</v>
      </c>
      <c r="C2467" s="5">
        <v>22.14</v>
      </c>
      <c r="D2467" s="26" t="str">
        <f t="shared" si="38"/>
        <v/>
      </c>
      <c r="E2467" t="s">
        <v>72</v>
      </c>
    </row>
    <row r="2468" spans="1:5" outlineLevel="2" x14ac:dyDescent="0.35">
      <c r="A2468" s="11">
        <v>43896</v>
      </c>
      <c r="B2468" t="s">
        <v>109</v>
      </c>
      <c r="C2468" s="5">
        <v>36.9</v>
      </c>
      <c r="D2468" s="26" t="str">
        <f t="shared" si="38"/>
        <v/>
      </c>
      <c r="E2468" t="s">
        <v>72</v>
      </c>
    </row>
    <row r="2469" spans="1:5" outlineLevel="2" x14ac:dyDescent="0.35">
      <c r="A2469" s="11">
        <v>43896</v>
      </c>
      <c r="B2469" t="s">
        <v>109</v>
      </c>
      <c r="C2469" s="5">
        <v>36.9</v>
      </c>
      <c r="D2469" s="26" t="str">
        <f t="shared" si="38"/>
        <v/>
      </c>
      <c r="E2469" t="s">
        <v>72</v>
      </c>
    </row>
    <row r="2470" spans="1:5" outlineLevel="2" x14ac:dyDescent="0.35">
      <c r="A2470" s="11">
        <v>43896</v>
      </c>
      <c r="B2470" t="s">
        <v>109</v>
      </c>
      <c r="C2470" s="5">
        <v>55.35</v>
      </c>
      <c r="D2470" s="26" t="str">
        <f t="shared" si="38"/>
        <v/>
      </c>
      <c r="E2470" t="s">
        <v>72</v>
      </c>
    </row>
    <row r="2471" spans="1:5" outlineLevel="2" x14ac:dyDescent="0.35">
      <c r="A2471" s="11">
        <v>43896</v>
      </c>
      <c r="B2471" t="s">
        <v>109</v>
      </c>
      <c r="C2471" s="5">
        <v>22.14</v>
      </c>
      <c r="D2471" s="26" t="str">
        <f t="shared" si="38"/>
        <v/>
      </c>
      <c r="E2471" t="s">
        <v>72</v>
      </c>
    </row>
    <row r="2472" spans="1:5" outlineLevel="2" x14ac:dyDescent="0.35">
      <c r="A2472" s="11">
        <v>43896</v>
      </c>
      <c r="B2472" t="s">
        <v>109</v>
      </c>
      <c r="C2472" s="5">
        <v>18.45</v>
      </c>
      <c r="D2472" s="26" t="str">
        <f t="shared" si="38"/>
        <v/>
      </c>
      <c r="E2472" t="s">
        <v>72</v>
      </c>
    </row>
    <row r="2473" spans="1:5" outlineLevel="2" x14ac:dyDescent="0.35">
      <c r="A2473" s="11">
        <v>43896</v>
      </c>
      <c r="B2473" t="s">
        <v>109</v>
      </c>
      <c r="C2473" s="5">
        <v>29.52</v>
      </c>
      <c r="D2473" s="26" t="str">
        <f t="shared" si="38"/>
        <v/>
      </c>
      <c r="E2473" t="s">
        <v>72</v>
      </c>
    </row>
    <row r="2474" spans="1:5" outlineLevel="2" x14ac:dyDescent="0.35">
      <c r="A2474" s="11">
        <v>43896</v>
      </c>
      <c r="B2474" t="s">
        <v>109</v>
      </c>
      <c r="C2474" s="5">
        <v>51.66</v>
      </c>
      <c r="D2474" s="26" t="str">
        <f t="shared" si="38"/>
        <v/>
      </c>
      <c r="E2474" t="s">
        <v>72</v>
      </c>
    </row>
    <row r="2475" spans="1:5" outlineLevel="2" x14ac:dyDescent="0.35">
      <c r="A2475" s="11">
        <v>43896</v>
      </c>
      <c r="B2475" t="s">
        <v>109</v>
      </c>
      <c r="C2475" s="5">
        <v>36.9</v>
      </c>
      <c r="D2475" s="26" t="str">
        <f t="shared" si="38"/>
        <v/>
      </c>
      <c r="E2475" t="s">
        <v>72</v>
      </c>
    </row>
    <row r="2476" spans="1:5" outlineLevel="2" x14ac:dyDescent="0.35">
      <c r="A2476" s="11">
        <v>43896</v>
      </c>
      <c r="B2476" t="s">
        <v>109</v>
      </c>
      <c r="C2476" s="5">
        <v>22.14</v>
      </c>
      <c r="D2476" s="26" t="str">
        <f t="shared" si="38"/>
        <v/>
      </c>
      <c r="E2476" t="s">
        <v>72</v>
      </c>
    </row>
    <row r="2477" spans="1:5" outlineLevel="2" x14ac:dyDescent="0.35">
      <c r="A2477" s="11">
        <v>43896</v>
      </c>
      <c r="B2477" t="s">
        <v>109</v>
      </c>
      <c r="C2477" s="5">
        <v>22.14</v>
      </c>
      <c r="D2477" s="26" t="str">
        <f t="shared" si="38"/>
        <v/>
      </c>
      <c r="E2477" t="s">
        <v>72</v>
      </c>
    </row>
    <row r="2478" spans="1:5" outlineLevel="2" x14ac:dyDescent="0.35">
      <c r="A2478" s="11">
        <v>43896</v>
      </c>
      <c r="B2478" t="s">
        <v>109</v>
      </c>
      <c r="C2478" s="5">
        <v>44.28</v>
      </c>
      <c r="D2478" s="26" t="str">
        <f t="shared" si="38"/>
        <v/>
      </c>
      <c r="E2478" t="s">
        <v>72</v>
      </c>
    </row>
    <row r="2479" spans="1:5" outlineLevel="2" x14ac:dyDescent="0.35">
      <c r="A2479" s="11">
        <v>43896</v>
      </c>
      <c r="B2479" t="s">
        <v>109</v>
      </c>
      <c r="C2479" s="5">
        <v>36.9</v>
      </c>
      <c r="D2479" s="26" t="str">
        <f t="shared" si="38"/>
        <v/>
      </c>
      <c r="E2479" t="s">
        <v>72</v>
      </c>
    </row>
    <row r="2480" spans="1:5" outlineLevel="2" x14ac:dyDescent="0.35">
      <c r="A2480" s="11">
        <v>43896</v>
      </c>
      <c r="B2480" t="s">
        <v>109</v>
      </c>
      <c r="C2480" s="5">
        <v>55.35</v>
      </c>
      <c r="D2480" s="26" t="str">
        <f t="shared" si="38"/>
        <v/>
      </c>
      <c r="E2480" t="s">
        <v>72</v>
      </c>
    </row>
    <row r="2481" spans="1:5" outlineLevel="2" x14ac:dyDescent="0.35">
      <c r="A2481" s="11">
        <v>43896</v>
      </c>
      <c r="B2481" t="s">
        <v>109</v>
      </c>
      <c r="C2481" s="5">
        <v>40.590000000000003</v>
      </c>
      <c r="D2481" s="26" t="str">
        <f t="shared" si="38"/>
        <v/>
      </c>
      <c r="E2481" t="s">
        <v>72</v>
      </c>
    </row>
    <row r="2482" spans="1:5" outlineLevel="2" x14ac:dyDescent="0.35">
      <c r="A2482" s="11">
        <v>43896</v>
      </c>
      <c r="B2482" t="s">
        <v>109</v>
      </c>
      <c r="C2482" s="5">
        <v>33.21</v>
      </c>
      <c r="D2482" s="26" t="str">
        <f t="shared" si="38"/>
        <v/>
      </c>
      <c r="E2482" t="s">
        <v>72</v>
      </c>
    </row>
    <row r="2483" spans="1:5" outlineLevel="2" x14ac:dyDescent="0.35">
      <c r="A2483" s="11">
        <v>43896</v>
      </c>
      <c r="B2483" t="s">
        <v>109</v>
      </c>
      <c r="C2483" s="5">
        <v>36.9</v>
      </c>
      <c r="D2483" s="26" t="str">
        <f t="shared" si="38"/>
        <v/>
      </c>
      <c r="E2483" t="s">
        <v>72</v>
      </c>
    </row>
    <row r="2484" spans="1:5" outlineLevel="2" x14ac:dyDescent="0.35">
      <c r="A2484" s="11">
        <v>43896</v>
      </c>
      <c r="B2484" t="s">
        <v>109</v>
      </c>
      <c r="C2484" s="5">
        <v>22.14</v>
      </c>
      <c r="D2484" s="26" t="str">
        <f t="shared" si="38"/>
        <v/>
      </c>
      <c r="E2484" t="s">
        <v>72</v>
      </c>
    </row>
    <row r="2485" spans="1:5" outlineLevel="2" x14ac:dyDescent="0.35">
      <c r="A2485" s="11">
        <v>43896</v>
      </c>
      <c r="B2485" t="s">
        <v>109</v>
      </c>
      <c r="C2485" s="5">
        <v>88.56</v>
      </c>
      <c r="D2485" s="26" t="str">
        <f t="shared" si="38"/>
        <v/>
      </c>
      <c r="E2485" t="s">
        <v>72</v>
      </c>
    </row>
    <row r="2486" spans="1:5" outlineLevel="2" x14ac:dyDescent="0.35">
      <c r="A2486" s="11">
        <v>43896</v>
      </c>
      <c r="B2486" t="s">
        <v>109</v>
      </c>
      <c r="C2486" s="5">
        <v>51.66</v>
      </c>
      <c r="D2486" s="26" t="str">
        <f t="shared" si="38"/>
        <v/>
      </c>
      <c r="E2486" t="s">
        <v>72</v>
      </c>
    </row>
    <row r="2487" spans="1:5" outlineLevel="2" x14ac:dyDescent="0.35">
      <c r="A2487" s="11">
        <v>43896</v>
      </c>
      <c r="B2487" t="s">
        <v>109</v>
      </c>
      <c r="C2487" s="5">
        <v>29.52</v>
      </c>
      <c r="D2487" s="26" t="str">
        <f t="shared" si="38"/>
        <v/>
      </c>
      <c r="E2487" t="s">
        <v>72</v>
      </c>
    </row>
    <row r="2488" spans="1:5" outlineLevel="2" x14ac:dyDescent="0.35">
      <c r="A2488" s="11">
        <v>43896</v>
      </c>
      <c r="B2488" t="s">
        <v>109</v>
      </c>
      <c r="C2488" s="5">
        <v>40.590000000000003</v>
      </c>
      <c r="D2488" s="26" t="str">
        <f t="shared" si="38"/>
        <v/>
      </c>
      <c r="E2488" t="s">
        <v>72</v>
      </c>
    </row>
    <row r="2489" spans="1:5" outlineLevel="2" x14ac:dyDescent="0.35">
      <c r="A2489" s="11">
        <v>43896</v>
      </c>
      <c r="B2489" t="s">
        <v>109</v>
      </c>
      <c r="C2489" s="5">
        <v>110.7</v>
      </c>
      <c r="D2489" s="26" t="str">
        <f t="shared" si="38"/>
        <v/>
      </c>
      <c r="E2489" t="s">
        <v>72</v>
      </c>
    </row>
    <row r="2490" spans="1:5" outlineLevel="2" x14ac:dyDescent="0.35">
      <c r="A2490" s="11">
        <v>43896</v>
      </c>
      <c r="B2490" t="s">
        <v>109</v>
      </c>
      <c r="C2490" s="5">
        <v>44.28</v>
      </c>
      <c r="D2490" s="26" t="str">
        <f t="shared" si="38"/>
        <v/>
      </c>
      <c r="E2490" t="s">
        <v>72</v>
      </c>
    </row>
    <row r="2491" spans="1:5" outlineLevel="2" x14ac:dyDescent="0.35">
      <c r="A2491" s="11">
        <v>43896</v>
      </c>
      <c r="B2491" t="s">
        <v>109</v>
      </c>
      <c r="C2491" s="5">
        <v>29.52</v>
      </c>
      <c r="D2491" s="26" t="str">
        <f t="shared" si="38"/>
        <v/>
      </c>
      <c r="E2491" t="s">
        <v>72</v>
      </c>
    </row>
    <row r="2492" spans="1:5" outlineLevel="2" x14ac:dyDescent="0.35">
      <c r="A2492" s="11">
        <v>43896</v>
      </c>
      <c r="B2492" t="s">
        <v>109</v>
      </c>
      <c r="C2492" s="5">
        <v>51.66</v>
      </c>
      <c r="D2492" s="26" t="str">
        <f t="shared" si="38"/>
        <v/>
      </c>
      <c r="E2492" t="s">
        <v>72</v>
      </c>
    </row>
    <row r="2493" spans="1:5" outlineLevel="2" x14ac:dyDescent="0.35">
      <c r="A2493" s="11">
        <v>43896</v>
      </c>
      <c r="B2493" t="s">
        <v>109</v>
      </c>
      <c r="C2493" s="5">
        <v>55.35</v>
      </c>
      <c r="D2493" s="26" t="str">
        <f t="shared" si="38"/>
        <v/>
      </c>
      <c r="E2493" t="s">
        <v>72</v>
      </c>
    </row>
    <row r="2494" spans="1:5" outlineLevel="2" x14ac:dyDescent="0.35">
      <c r="A2494" s="11">
        <v>43896</v>
      </c>
      <c r="B2494" t="s">
        <v>109</v>
      </c>
      <c r="C2494" s="5">
        <v>18.45</v>
      </c>
      <c r="D2494" s="26" t="str">
        <f t="shared" si="38"/>
        <v/>
      </c>
      <c r="E2494" t="s">
        <v>72</v>
      </c>
    </row>
    <row r="2495" spans="1:5" outlineLevel="2" x14ac:dyDescent="0.35">
      <c r="A2495" s="11">
        <v>43896</v>
      </c>
      <c r="B2495" t="s">
        <v>109</v>
      </c>
      <c r="C2495" s="5">
        <v>36.9</v>
      </c>
      <c r="D2495" s="26" t="str">
        <f t="shared" si="38"/>
        <v/>
      </c>
      <c r="E2495" t="s">
        <v>72</v>
      </c>
    </row>
    <row r="2496" spans="1:5" outlineLevel="2" x14ac:dyDescent="0.35">
      <c r="A2496" s="11">
        <v>43896</v>
      </c>
      <c r="B2496" t="s">
        <v>109</v>
      </c>
      <c r="C2496" s="5">
        <v>25.83</v>
      </c>
      <c r="D2496" s="26" t="str">
        <f t="shared" ref="D2496:D2559" si="39">IF(E2496="","TOTAL","")</f>
        <v/>
      </c>
      <c r="E2496" t="s">
        <v>72</v>
      </c>
    </row>
    <row r="2497" spans="1:5" outlineLevel="2" x14ac:dyDescent="0.35">
      <c r="A2497" s="11">
        <v>43896</v>
      </c>
      <c r="B2497" t="s">
        <v>109</v>
      </c>
      <c r="C2497" s="5">
        <v>18.45</v>
      </c>
      <c r="D2497" s="26" t="str">
        <f t="shared" si="39"/>
        <v/>
      </c>
      <c r="E2497" t="s">
        <v>72</v>
      </c>
    </row>
    <row r="2498" spans="1:5" outlineLevel="2" x14ac:dyDescent="0.35">
      <c r="A2498" s="11">
        <v>43896</v>
      </c>
      <c r="B2498" t="s">
        <v>109</v>
      </c>
      <c r="C2498" s="5">
        <v>59.04</v>
      </c>
      <c r="D2498" s="26" t="str">
        <f t="shared" si="39"/>
        <v/>
      </c>
      <c r="E2498" t="s">
        <v>72</v>
      </c>
    </row>
    <row r="2499" spans="1:5" outlineLevel="2" x14ac:dyDescent="0.35">
      <c r="A2499" s="11">
        <v>43896</v>
      </c>
      <c r="B2499" t="s">
        <v>109</v>
      </c>
      <c r="C2499" s="5">
        <v>59.04</v>
      </c>
      <c r="D2499" s="26" t="str">
        <f t="shared" si="39"/>
        <v/>
      </c>
      <c r="E2499" t="s">
        <v>72</v>
      </c>
    </row>
    <row r="2500" spans="1:5" outlineLevel="2" x14ac:dyDescent="0.35">
      <c r="A2500" s="11">
        <v>43896</v>
      </c>
      <c r="B2500" t="s">
        <v>109</v>
      </c>
      <c r="C2500" s="5">
        <v>14.76</v>
      </c>
      <c r="D2500" s="26" t="str">
        <f t="shared" si="39"/>
        <v/>
      </c>
      <c r="E2500" t="s">
        <v>72</v>
      </c>
    </row>
    <row r="2501" spans="1:5" outlineLevel="2" x14ac:dyDescent="0.35">
      <c r="A2501" s="11">
        <v>43896</v>
      </c>
      <c r="B2501" t="s">
        <v>109</v>
      </c>
      <c r="C2501" s="5">
        <v>92.25</v>
      </c>
      <c r="D2501" s="26" t="str">
        <f t="shared" si="39"/>
        <v/>
      </c>
      <c r="E2501" t="s">
        <v>72</v>
      </c>
    </row>
    <row r="2502" spans="1:5" outlineLevel="2" x14ac:dyDescent="0.35">
      <c r="A2502" s="11">
        <v>43896</v>
      </c>
      <c r="B2502" t="s">
        <v>109</v>
      </c>
      <c r="C2502" s="5">
        <v>44.28</v>
      </c>
      <c r="D2502" s="26" t="str">
        <f t="shared" si="39"/>
        <v/>
      </c>
      <c r="E2502" t="s">
        <v>72</v>
      </c>
    </row>
    <row r="2503" spans="1:5" outlineLevel="2" x14ac:dyDescent="0.35">
      <c r="A2503" s="11">
        <v>43896</v>
      </c>
      <c r="B2503" t="s">
        <v>109</v>
      </c>
      <c r="C2503" s="5">
        <v>51.66</v>
      </c>
      <c r="D2503" s="26" t="str">
        <f t="shared" si="39"/>
        <v/>
      </c>
      <c r="E2503" t="s">
        <v>72</v>
      </c>
    </row>
    <row r="2504" spans="1:5" outlineLevel="2" x14ac:dyDescent="0.35">
      <c r="A2504" s="11">
        <v>43896</v>
      </c>
      <c r="B2504" t="s">
        <v>109</v>
      </c>
      <c r="C2504" s="5">
        <v>44.28</v>
      </c>
      <c r="D2504" s="26" t="str">
        <f t="shared" si="39"/>
        <v/>
      </c>
      <c r="E2504" t="s">
        <v>72</v>
      </c>
    </row>
    <row r="2505" spans="1:5" outlineLevel="2" x14ac:dyDescent="0.35">
      <c r="A2505" s="11">
        <v>43896</v>
      </c>
      <c r="B2505" t="s">
        <v>109</v>
      </c>
      <c r="C2505" s="5">
        <v>44.28</v>
      </c>
      <c r="D2505" s="26" t="str">
        <f t="shared" si="39"/>
        <v/>
      </c>
      <c r="E2505" t="s">
        <v>72</v>
      </c>
    </row>
    <row r="2506" spans="1:5" outlineLevel="2" x14ac:dyDescent="0.35">
      <c r="A2506" s="11">
        <v>43896</v>
      </c>
      <c r="B2506" t="s">
        <v>109</v>
      </c>
      <c r="C2506" s="5">
        <v>33.21</v>
      </c>
      <c r="D2506" s="26" t="str">
        <f t="shared" si="39"/>
        <v/>
      </c>
      <c r="E2506" t="s">
        <v>72</v>
      </c>
    </row>
    <row r="2507" spans="1:5" outlineLevel="2" x14ac:dyDescent="0.35">
      <c r="A2507" s="11">
        <v>43896</v>
      </c>
      <c r="B2507" t="s">
        <v>109</v>
      </c>
      <c r="C2507" s="5">
        <v>51.66</v>
      </c>
      <c r="D2507" s="26" t="str">
        <f t="shared" si="39"/>
        <v/>
      </c>
      <c r="E2507" t="s">
        <v>72</v>
      </c>
    </row>
    <row r="2508" spans="1:5" outlineLevel="2" x14ac:dyDescent="0.35">
      <c r="A2508" s="11">
        <v>43896</v>
      </c>
      <c r="B2508" t="s">
        <v>109</v>
      </c>
      <c r="C2508" s="5">
        <v>22.14</v>
      </c>
      <c r="D2508" s="26" t="str">
        <f t="shared" si="39"/>
        <v/>
      </c>
      <c r="E2508" t="s">
        <v>72</v>
      </c>
    </row>
    <row r="2509" spans="1:5" outlineLevel="2" x14ac:dyDescent="0.35">
      <c r="A2509" s="11">
        <v>43896</v>
      </c>
      <c r="B2509" t="s">
        <v>109</v>
      </c>
      <c r="C2509" s="5">
        <v>73.8</v>
      </c>
      <c r="D2509" s="26" t="str">
        <f t="shared" si="39"/>
        <v/>
      </c>
      <c r="E2509" t="s">
        <v>72</v>
      </c>
    </row>
    <row r="2510" spans="1:5" outlineLevel="2" x14ac:dyDescent="0.35">
      <c r="A2510" s="11">
        <v>43896</v>
      </c>
      <c r="B2510" t="s">
        <v>109</v>
      </c>
      <c r="C2510" s="5">
        <v>36.9</v>
      </c>
      <c r="D2510" s="26" t="str">
        <f t="shared" si="39"/>
        <v/>
      </c>
      <c r="E2510" t="s">
        <v>72</v>
      </c>
    </row>
    <row r="2511" spans="1:5" outlineLevel="2" x14ac:dyDescent="0.35">
      <c r="A2511" s="11">
        <v>43896</v>
      </c>
      <c r="B2511" t="s">
        <v>109</v>
      </c>
      <c r="C2511" s="5">
        <v>36.9</v>
      </c>
      <c r="D2511" s="26" t="str">
        <f t="shared" si="39"/>
        <v/>
      </c>
      <c r="E2511" t="s">
        <v>72</v>
      </c>
    </row>
    <row r="2512" spans="1:5" outlineLevel="2" x14ac:dyDescent="0.35">
      <c r="A2512" s="11">
        <v>43896</v>
      </c>
      <c r="B2512" t="s">
        <v>109</v>
      </c>
      <c r="C2512" s="5">
        <v>29.52</v>
      </c>
      <c r="D2512" s="26" t="str">
        <f t="shared" si="39"/>
        <v/>
      </c>
      <c r="E2512" t="s">
        <v>72</v>
      </c>
    </row>
    <row r="2513" spans="1:5" outlineLevel="2" x14ac:dyDescent="0.35">
      <c r="A2513" s="11">
        <v>43896</v>
      </c>
      <c r="B2513" t="s">
        <v>109</v>
      </c>
      <c r="C2513" s="5">
        <v>22.14</v>
      </c>
      <c r="D2513" s="26" t="str">
        <f t="shared" si="39"/>
        <v/>
      </c>
      <c r="E2513" t="s">
        <v>72</v>
      </c>
    </row>
    <row r="2514" spans="1:5" outlineLevel="2" x14ac:dyDescent="0.35">
      <c r="A2514" s="11">
        <v>43896</v>
      </c>
      <c r="B2514" t="s">
        <v>109</v>
      </c>
      <c r="C2514" s="5">
        <v>55.35</v>
      </c>
      <c r="D2514" s="26" t="str">
        <f t="shared" si="39"/>
        <v/>
      </c>
      <c r="E2514" t="s">
        <v>72</v>
      </c>
    </row>
    <row r="2515" spans="1:5" outlineLevel="2" x14ac:dyDescent="0.35">
      <c r="A2515" s="11">
        <v>43896</v>
      </c>
      <c r="B2515" t="s">
        <v>109</v>
      </c>
      <c r="C2515" s="5">
        <v>90.92</v>
      </c>
      <c r="D2515" s="26" t="str">
        <f t="shared" si="39"/>
        <v/>
      </c>
      <c r="E2515" t="s">
        <v>72</v>
      </c>
    </row>
    <row r="2516" spans="1:5" outlineLevel="1" x14ac:dyDescent="0.35">
      <c r="A2516" s="24">
        <f>A2515</f>
        <v>43896</v>
      </c>
      <c r="B2516" s="25" t="str">
        <f>B2515</f>
        <v>KURZ AND COMPANY</v>
      </c>
      <c r="C2516" s="26">
        <f>SUBTOTAL(9,C2443:C2515)</f>
        <v>3084.3</v>
      </c>
      <c r="D2516" s="26" t="str">
        <f t="shared" si="39"/>
        <v>TOTAL</v>
      </c>
    </row>
    <row r="2517" spans="1:5" outlineLevel="2" x14ac:dyDescent="0.35">
      <c r="A2517" s="11">
        <v>43896</v>
      </c>
      <c r="B2517" t="s">
        <v>233</v>
      </c>
      <c r="C2517" s="5">
        <v>1192.68</v>
      </c>
      <c r="D2517" s="26" t="str">
        <f t="shared" si="39"/>
        <v/>
      </c>
      <c r="E2517" t="s">
        <v>89</v>
      </c>
    </row>
    <row r="2518" spans="1:5" outlineLevel="1" x14ac:dyDescent="0.35">
      <c r="A2518" s="24">
        <f>A2517</f>
        <v>43896</v>
      </c>
      <c r="B2518" s="25" t="str">
        <f>B2517</f>
        <v>L J POWER INC</v>
      </c>
      <c r="C2518" s="26">
        <f>SUBTOTAL(9,C2517:C2517)</f>
        <v>1192.68</v>
      </c>
      <c r="D2518" s="26" t="str">
        <f t="shared" si="39"/>
        <v>TOTAL</v>
      </c>
    </row>
    <row r="2519" spans="1:5" outlineLevel="2" x14ac:dyDescent="0.35">
      <c r="A2519" s="11">
        <v>43896</v>
      </c>
      <c r="B2519" t="s">
        <v>817</v>
      </c>
      <c r="C2519" s="5">
        <v>388.68</v>
      </c>
      <c r="D2519" s="26" t="str">
        <f t="shared" si="39"/>
        <v/>
      </c>
      <c r="E2519" t="s">
        <v>73</v>
      </c>
    </row>
    <row r="2520" spans="1:5" outlineLevel="1" x14ac:dyDescent="0.35">
      <c r="A2520" s="24">
        <f>A2519</f>
        <v>43896</v>
      </c>
      <c r="B2520" s="25" t="str">
        <f>B2519</f>
        <v>LABELS DIRECT</v>
      </c>
      <c r="C2520" s="26">
        <f>SUBTOTAL(9,C2519:C2519)</f>
        <v>388.68</v>
      </c>
      <c r="D2520" s="26" t="str">
        <f t="shared" si="39"/>
        <v>TOTAL</v>
      </c>
    </row>
    <row r="2521" spans="1:5" outlineLevel="2" x14ac:dyDescent="0.35">
      <c r="A2521" s="11">
        <v>43896</v>
      </c>
      <c r="B2521" t="s">
        <v>338</v>
      </c>
      <c r="C2521" s="5">
        <v>135</v>
      </c>
      <c r="D2521" s="26" t="str">
        <f t="shared" si="39"/>
        <v/>
      </c>
      <c r="E2521" t="s">
        <v>71</v>
      </c>
    </row>
    <row r="2522" spans="1:5" outlineLevel="1" x14ac:dyDescent="0.35">
      <c r="A2522" s="24">
        <f>A2521</f>
        <v>43896</v>
      </c>
      <c r="B2522" s="25" t="str">
        <f>B2521</f>
        <v>STACY J LACOUR</v>
      </c>
      <c r="C2522" s="26">
        <f>SUBTOTAL(9,C2521:C2521)</f>
        <v>135</v>
      </c>
      <c r="D2522" s="26" t="str">
        <f t="shared" si="39"/>
        <v>TOTAL</v>
      </c>
    </row>
    <row r="2523" spans="1:5" outlineLevel="2" x14ac:dyDescent="0.35">
      <c r="A2523" s="11">
        <v>43896</v>
      </c>
      <c r="B2523" t="s">
        <v>818</v>
      </c>
      <c r="C2523" s="5">
        <v>244.92</v>
      </c>
      <c r="D2523" s="26" t="str">
        <f t="shared" si="39"/>
        <v/>
      </c>
      <c r="E2523" t="s">
        <v>610</v>
      </c>
    </row>
    <row r="2524" spans="1:5" outlineLevel="1" x14ac:dyDescent="0.35">
      <c r="A2524" s="24">
        <f>A2523</f>
        <v>43896</v>
      </c>
      <c r="B2524" s="25" t="str">
        <f>B2523</f>
        <v>WILLIAM E LACY</v>
      </c>
      <c r="C2524" s="26">
        <f>SUBTOTAL(9,C2523:C2523)</f>
        <v>244.92</v>
      </c>
      <c r="D2524" s="26" t="str">
        <f t="shared" si="39"/>
        <v>TOTAL</v>
      </c>
    </row>
    <row r="2525" spans="1:5" outlineLevel="2" x14ac:dyDescent="0.35">
      <c r="A2525" s="11">
        <v>43896</v>
      </c>
      <c r="B2525" t="s">
        <v>251</v>
      </c>
      <c r="C2525" s="5">
        <v>488.75</v>
      </c>
      <c r="D2525" s="26" t="str">
        <f t="shared" si="39"/>
        <v/>
      </c>
      <c r="E2525" t="s">
        <v>79</v>
      </c>
    </row>
    <row r="2526" spans="1:5" outlineLevel="1" x14ac:dyDescent="0.35">
      <c r="A2526" s="24">
        <f>A2525</f>
        <v>43896</v>
      </c>
      <c r="B2526" s="25" t="str">
        <f>B2525</f>
        <v>LAKE PRO INC</v>
      </c>
      <c r="C2526" s="26">
        <f>SUBTOTAL(9,C2525:C2525)</f>
        <v>488.75</v>
      </c>
      <c r="D2526" s="26" t="str">
        <f t="shared" si="39"/>
        <v>TOTAL</v>
      </c>
    </row>
    <row r="2527" spans="1:5" outlineLevel="2" x14ac:dyDescent="0.35">
      <c r="A2527" s="11">
        <v>43896</v>
      </c>
      <c r="B2527" t="s">
        <v>11</v>
      </c>
      <c r="C2527" s="5">
        <v>272.56</v>
      </c>
      <c r="D2527" s="26" t="str">
        <f t="shared" si="39"/>
        <v/>
      </c>
      <c r="E2527" t="s">
        <v>283</v>
      </c>
    </row>
    <row r="2528" spans="1:5" outlineLevel="2" x14ac:dyDescent="0.35">
      <c r="A2528" s="11">
        <v>43896</v>
      </c>
      <c r="B2528" t="s">
        <v>11</v>
      </c>
      <c r="C2528" s="5">
        <v>301.32</v>
      </c>
      <c r="D2528" s="26" t="str">
        <f t="shared" si="39"/>
        <v/>
      </c>
      <c r="E2528" t="s">
        <v>73</v>
      </c>
    </row>
    <row r="2529" spans="1:5" outlineLevel="2" x14ac:dyDescent="0.35">
      <c r="A2529" s="11">
        <v>43896</v>
      </c>
      <c r="B2529" t="s">
        <v>11</v>
      </c>
      <c r="C2529" s="5">
        <v>403.25</v>
      </c>
      <c r="D2529" s="26" t="str">
        <f t="shared" si="39"/>
        <v/>
      </c>
      <c r="E2529" t="s">
        <v>73</v>
      </c>
    </row>
    <row r="2530" spans="1:5" outlineLevel="2" x14ac:dyDescent="0.35">
      <c r="A2530" s="11">
        <v>43896</v>
      </c>
      <c r="B2530" t="s">
        <v>11</v>
      </c>
      <c r="C2530" s="5">
        <v>104.48</v>
      </c>
      <c r="D2530" s="26" t="str">
        <f t="shared" si="39"/>
        <v/>
      </c>
      <c r="E2530" t="s">
        <v>73</v>
      </c>
    </row>
    <row r="2531" spans="1:5" outlineLevel="1" x14ac:dyDescent="0.35">
      <c r="A2531" s="24">
        <f>A2530</f>
        <v>43896</v>
      </c>
      <c r="B2531" s="25" t="str">
        <f>B2530</f>
        <v>LAKESHORE EQUIPMENT COMPANY</v>
      </c>
      <c r="C2531" s="26">
        <f>SUBTOTAL(9,C2527:C2530)</f>
        <v>1081.6099999999999</v>
      </c>
      <c r="D2531" s="26" t="str">
        <f t="shared" si="39"/>
        <v>TOTAL</v>
      </c>
    </row>
    <row r="2532" spans="1:5" outlineLevel="2" x14ac:dyDescent="0.35">
      <c r="A2532" s="11">
        <v>43896</v>
      </c>
      <c r="B2532" t="s">
        <v>819</v>
      </c>
      <c r="C2532" s="5">
        <v>100</v>
      </c>
      <c r="D2532" s="26" t="str">
        <f t="shared" si="39"/>
        <v/>
      </c>
      <c r="E2532" t="s">
        <v>92</v>
      </c>
    </row>
    <row r="2533" spans="1:5" outlineLevel="1" x14ac:dyDescent="0.35">
      <c r="A2533" s="24">
        <f>A2532</f>
        <v>43896</v>
      </c>
      <c r="B2533" s="25" t="str">
        <f>B2532</f>
        <v>LAMAR CONSOLIDATED ISD ATHLETICS</v>
      </c>
      <c r="C2533" s="26">
        <f>SUBTOTAL(9,C2532:C2532)</f>
        <v>100</v>
      </c>
      <c r="D2533" s="26" t="str">
        <f t="shared" si="39"/>
        <v>TOTAL</v>
      </c>
    </row>
    <row r="2534" spans="1:5" outlineLevel="2" x14ac:dyDescent="0.35">
      <c r="A2534" s="11">
        <v>43896</v>
      </c>
      <c r="B2534" t="s">
        <v>819</v>
      </c>
      <c r="C2534" s="5">
        <v>200</v>
      </c>
      <c r="D2534" s="26" t="str">
        <f t="shared" si="39"/>
        <v/>
      </c>
      <c r="E2534" t="s">
        <v>92</v>
      </c>
    </row>
    <row r="2535" spans="1:5" outlineLevel="1" x14ac:dyDescent="0.35">
      <c r="A2535" s="24">
        <f>A2534</f>
        <v>43896</v>
      </c>
      <c r="B2535" s="25" t="str">
        <f>B2534</f>
        <v>LAMAR CONSOLIDATED ISD ATHLETICS</v>
      </c>
      <c r="C2535" s="26">
        <f>SUBTOTAL(9,C2534:C2534)</f>
        <v>200</v>
      </c>
      <c r="D2535" s="26" t="str">
        <f t="shared" si="39"/>
        <v>TOTAL</v>
      </c>
    </row>
    <row r="2536" spans="1:5" outlineLevel="2" x14ac:dyDescent="0.35">
      <c r="A2536" s="11">
        <v>43896</v>
      </c>
      <c r="B2536" t="s">
        <v>520</v>
      </c>
      <c r="C2536" s="5">
        <v>135</v>
      </c>
      <c r="D2536" s="26" t="str">
        <f t="shared" si="39"/>
        <v/>
      </c>
      <c r="E2536" t="s">
        <v>412</v>
      </c>
    </row>
    <row r="2537" spans="1:5" outlineLevel="2" x14ac:dyDescent="0.35">
      <c r="A2537" s="11">
        <v>43896</v>
      </c>
      <c r="B2537" t="s">
        <v>520</v>
      </c>
      <c r="C2537" s="5">
        <v>135</v>
      </c>
      <c r="D2537" s="26" t="str">
        <f t="shared" si="39"/>
        <v/>
      </c>
      <c r="E2537" t="s">
        <v>412</v>
      </c>
    </row>
    <row r="2538" spans="1:5" outlineLevel="1" x14ac:dyDescent="0.35">
      <c r="A2538" s="24">
        <f>A2537</f>
        <v>43896</v>
      </c>
      <c r="B2538" s="25" t="str">
        <f>B2537</f>
        <v>LANGUAGE USA</v>
      </c>
      <c r="C2538" s="26">
        <f>SUBTOTAL(9,C2536:C2537)</f>
        <v>270</v>
      </c>
      <c r="D2538" s="26" t="str">
        <f t="shared" si="39"/>
        <v>TOTAL</v>
      </c>
    </row>
    <row r="2539" spans="1:5" outlineLevel="2" x14ac:dyDescent="0.35">
      <c r="A2539" s="11">
        <v>43896</v>
      </c>
      <c r="B2539" t="s">
        <v>145</v>
      </c>
      <c r="C2539" s="5">
        <v>337.74</v>
      </c>
      <c r="D2539" s="26" t="str">
        <f t="shared" si="39"/>
        <v/>
      </c>
      <c r="E2539" t="s">
        <v>87</v>
      </c>
    </row>
    <row r="2540" spans="1:5" outlineLevel="1" x14ac:dyDescent="0.35">
      <c r="A2540" s="24">
        <f>A2539</f>
        <v>43896</v>
      </c>
      <c r="B2540" s="25" t="str">
        <f>B2539</f>
        <v>LAS MANANITAS MEXICAN RESTAURANT INC</v>
      </c>
      <c r="C2540" s="26">
        <f>SUBTOTAL(9,C2539:C2539)</f>
        <v>337.74</v>
      </c>
      <c r="D2540" s="26" t="str">
        <f t="shared" si="39"/>
        <v>TOTAL</v>
      </c>
    </row>
    <row r="2541" spans="1:5" outlineLevel="2" x14ac:dyDescent="0.35">
      <c r="A2541" s="11">
        <v>43896</v>
      </c>
      <c r="B2541" t="s">
        <v>820</v>
      </c>
      <c r="C2541" s="5">
        <v>650</v>
      </c>
      <c r="D2541" s="26" t="str">
        <f t="shared" si="39"/>
        <v/>
      </c>
      <c r="E2541" t="s">
        <v>73</v>
      </c>
    </row>
    <row r="2542" spans="1:5" outlineLevel="1" x14ac:dyDescent="0.35">
      <c r="A2542" s="24">
        <f>A2541</f>
        <v>43896</v>
      </c>
      <c r="B2542" s="25" t="str">
        <f>B2541</f>
        <v>LASERMAXX</v>
      </c>
      <c r="C2542" s="26">
        <f>SUBTOTAL(9,C2541:C2541)</f>
        <v>650</v>
      </c>
      <c r="D2542" s="26" t="str">
        <f t="shared" si="39"/>
        <v>TOTAL</v>
      </c>
    </row>
    <row r="2543" spans="1:5" outlineLevel="2" x14ac:dyDescent="0.35">
      <c r="A2543" s="11">
        <v>43896</v>
      </c>
      <c r="B2543" t="s">
        <v>595</v>
      </c>
      <c r="C2543" s="5">
        <v>1069</v>
      </c>
      <c r="D2543" s="26" t="str">
        <f t="shared" si="39"/>
        <v/>
      </c>
      <c r="E2543" t="s">
        <v>75</v>
      </c>
    </row>
    <row r="2544" spans="1:5" outlineLevel="1" x14ac:dyDescent="0.35">
      <c r="A2544" s="24">
        <f>A2543</f>
        <v>43896</v>
      </c>
      <c r="B2544" s="25" t="str">
        <f>B2543</f>
        <v>LASHLEY &amp; ASSOCIATES INC</v>
      </c>
      <c r="C2544" s="26">
        <f>SUBTOTAL(9,C2543:C2543)</f>
        <v>1069</v>
      </c>
      <c r="D2544" s="26" t="str">
        <f t="shared" si="39"/>
        <v>TOTAL</v>
      </c>
    </row>
    <row r="2545" spans="1:5" outlineLevel="2" x14ac:dyDescent="0.35">
      <c r="A2545" s="11">
        <v>43896</v>
      </c>
      <c r="B2545" t="s">
        <v>210</v>
      </c>
      <c r="C2545" s="5">
        <v>225</v>
      </c>
      <c r="D2545" s="26" t="str">
        <f t="shared" si="39"/>
        <v/>
      </c>
      <c r="E2545" t="s">
        <v>86</v>
      </c>
    </row>
    <row r="2546" spans="1:5" outlineLevel="1" x14ac:dyDescent="0.35">
      <c r="A2546" s="24">
        <f>A2545</f>
        <v>43896</v>
      </c>
      <c r="B2546" s="25" t="str">
        <f>B2545</f>
        <v>LEAD4WARD LLC</v>
      </c>
      <c r="C2546" s="26">
        <f>SUBTOTAL(9,C2545:C2545)</f>
        <v>225</v>
      </c>
      <c r="D2546" s="26" t="str">
        <f t="shared" si="39"/>
        <v>TOTAL</v>
      </c>
    </row>
    <row r="2547" spans="1:5" outlineLevel="2" x14ac:dyDescent="0.35">
      <c r="A2547" s="11">
        <v>43896</v>
      </c>
      <c r="B2547" t="s">
        <v>570</v>
      </c>
      <c r="C2547" s="5">
        <v>75</v>
      </c>
      <c r="D2547" s="26" t="str">
        <f t="shared" si="39"/>
        <v/>
      </c>
      <c r="E2547" t="s">
        <v>92</v>
      </c>
    </row>
    <row r="2548" spans="1:5" outlineLevel="2" x14ac:dyDescent="0.35">
      <c r="A2548" s="11">
        <v>43896</v>
      </c>
      <c r="B2548" t="s">
        <v>570</v>
      </c>
      <c r="C2548" s="5">
        <v>450</v>
      </c>
      <c r="D2548" s="26" t="str">
        <f t="shared" si="39"/>
        <v/>
      </c>
      <c r="E2548" t="s">
        <v>92</v>
      </c>
    </row>
    <row r="2549" spans="1:5" outlineLevel="1" x14ac:dyDescent="0.35">
      <c r="A2549" s="24">
        <f>A2548</f>
        <v>43896</v>
      </c>
      <c r="B2549" s="25" t="str">
        <f>B2548</f>
        <v>LEANDER ISD</v>
      </c>
      <c r="C2549" s="26">
        <f>SUBTOTAL(9,C2547:C2548)</f>
        <v>525</v>
      </c>
      <c r="D2549" s="26" t="str">
        <f t="shared" si="39"/>
        <v>TOTAL</v>
      </c>
    </row>
    <row r="2550" spans="1:5" outlineLevel="2" x14ac:dyDescent="0.35">
      <c r="A2550" s="11">
        <v>43896</v>
      </c>
      <c r="B2550" t="s">
        <v>821</v>
      </c>
      <c r="C2550" s="5">
        <v>282.55</v>
      </c>
      <c r="D2550" s="26" t="str">
        <f t="shared" si="39"/>
        <v/>
      </c>
      <c r="E2550" t="s">
        <v>73</v>
      </c>
    </row>
    <row r="2551" spans="1:5" outlineLevel="1" x14ac:dyDescent="0.35">
      <c r="A2551" s="24">
        <f>A2550</f>
        <v>43896</v>
      </c>
      <c r="B2551" s="25" t="str">
        <f>B2550</f>
        <v>LEGO EDUCATION</v>
      </c>
      <c r="C2551" s="26">
        <f>SUBTOTAL(9,C2550:C2550)</f>
        <v>282.55</v>
      </c>
      <c r="D2551" s="26" t="str">
        <f t="shared" si="39"/>
        <v>TOTAL</v>
      </c>
    </row>
    <row r="2552" spans="1:5" outlineLevel="2" x14ac:dyDescent="0.35">
      <c r="A2552" s="11">
        <v>43896</v>
      </c>
      <c r="B2552" t="s">
        <v>822</v>
      </c>
      <c r="C2552" s="5">
        <v>166.98</v>
      </c>
      <c r="D2552" s="26" t="str">
        <f t="shared" si="39"/>
        <v/>
      </c>
      <c r="E2552" t="s">
        <v>71</v>
      </c>
    </row>
    <row r="2553" spans="1:5" outlineLevel="1" x14ac:dyDescent="0.35">
      <c r="A2553" s="24">
        <f>A2552</f>
        <v>43896</v>
      </c>
      <c r="B2553" s="25" t="str">
        <f>B2552</f>
        <v>THEODORE LEONARD</v>
      </c>
      <c r="C2553" s="26">
        <f>SUBTOTAL(9,C2552:C2552)</f>
        <v>166.98</v>
      </c>
      <c r="D2553" s="26" t="str">
        <f t="shared" si="39"/>
        <v>TOTAL</v>
      </c>
    </row>
    <row r="2554" spans="1:5" outlineLevel="2" x14ac:dyDescent="0.35">
      <c r="A2554" s="11">
        <v>43896</v>
      </c>
      <c r="B2554" t="s">
        <v>521</v>
      </c>
      <c r="C2554" s="5">
        <v>576</v>
      </c>
      <c r="D2554" s="26" t="str">
        <f t="shared" si="39"/>
        <v/>
      </c>
      <c r="E2554" t="s">
        <v>73</v>
      </c>
    </row>
    <row r="2555" spans="1:5" outlineLevel="1" x14ac:dyDescent="0.35">
      <c r="A2555" s="24">
        <f>A2554</f>
        <v>43896</v>
      </c>
      <c r="B2555" s="25" t="str">
        <f>B2554</f>
        <v>LEONETTI GRAPHICS INC</v>
      </c>
      <c r="C2555" s="26">
        <f>SUBTOTAL(9,C2554:C2554)</f>
        <v>576</v>
      </c>
      <c r="D2555" s="26" t="str">
        <f t="shared" si="39"/>
        <v>TOTAL</v>
      </c>
    </row>
    <row r="2556" spans="1:5" outlineLevel="2" x14ac:dyDescent="0.35">
      <c r="A2556" s="11">
        <v>43896</v>
      </c>
      <c r="B2556" t="s">
        <v>226</v>
      </c>
      <c r="C2556" s="5">
        <v>732.51</v>
      </c>
      <c r="D2556" s="26" t="str">
        <f t="shared" si="39"/>
        <v/>
      </c>
      <c r="E2556" t="s">
        <v>75</v>
      </c>
    </row>
    <row r="2557" spans="1:5" outlineLevel="1" x14ac:dyDescent="0.35">
      <c r="A2557" s="24">
        <f>A2556</f>
        <v>43896</v>
      </c>
      <c r="B2557" s="25" t="str">
        <f>B2556</f>
        <v>LESLIES SWIMMING POOL SUPPLIES</v>
      </c>
      <c r="C2557" s="26">
        <f>SUBTOTAL(9,C2556:C2556)</f>
        <v>732.51</v>
      </c>
      <c r="D2557" s="26" t="str">
        <f t="shared" si="39"/>
        <v>TOTAL</v>
      </c>
    </row>
    <row r="2558" spans="1:5" outlineLevel="2" x14ac:dyDescent="0.35">
      <c r="A2558" s="11">
        <v>43896</v>
      </c>
      <c r="B2558" t="s">
        <v>339</v>
      </c>
      <c r="C2558" s="5">
        <v>408.2</v>
      </c>
      <c r="D2558" s="26" t="str">
        <f t="shared" si="39"/>
        <v/>
      </c>
      <c r="E2558" t="s">
        <v>75</v>
      </c>
    </row>
    <row r="2559" spans="1:5" outlineLevel="1" x14ac:dyDescent="0.35">
      <c r="A2559" s="24">
        <f>A2558</f>
        <v>43896</v>
      </c>
      <c r="B2559" s="25" t="str">
        <f>B2558</f>
        <v>THE LETCO GROUP LLC</v>
      </c>
      <c r="C2559" s="26">
        <f>SUBTOTAL(9,C2558:C2558)</f>
        <v>408.2</v>
      </c>
      <c r="D2559" s="26" t="str">
        <f t="shared" si="39"/>
        <v>TOTAL</v>
      </c>
    </row>
    <row r="2560" spans="1:5" outlineLevel="2" x14ac:dyDescent="0.35">
      <c r="A2560" s="11">
        <v>43896</v>
      </c>
      <c r="B2560" t="s">
        <v>823</v>
      </c>
      <c r="C2560" s="5">
        <v>4188</v>
      </c>
      <c r="D2560" s="26" t="str">
        <f t="shared" ref="D2560:D2623" si="40">IF(E2560="","TOTAL","")</f>
        <v/>
      </c>
      <c r="E2560" t="s">
        <v>79</v>
      </c>
    </row>
    <row r="2561" spans="1:5" outlineLevel="1" x14ac:dyDescent="0.35">
      <c r="A2561" s="24">
        <f>A2560</f>
        <v>43896</v>
      </c>
      <c r="B2561" s="25" t="str">
        <f>B2560</f>
        <v>LITECO ELECTRIC INC</v>
      </c>
      <c r="C2561" s="26">
        <f>SUBTOTAL(9,C2560:C2560)</f>
        <v>4188</v>
      </c>
      <c r="D2561" s="26" t="str">
        <f t="shared" si="40"/>
        <v>TOTAL</v>
      </c>
    </row>
    <row r="2562" spans="1:5" outlineLevel="2" x14ac:dyDescent="0.35">
      <c r="A2562" s="11">
        <v>43896</v>
      </c>
      <c r="B2562" t="s">
        <v>302</v>
      </c>
      <c r="C2562" s="5">
        <v>1466.66</v>
      </c>
      <c r="D2562" s="26" t="str">
        <f t="shared" si="40"/>
        <v/>
      </c>
      <c r="E2562" t="s">
        <v>71</v>
      </c>
    </row>
    <row r="2563" spans="1:5" outlineLevel="1" x14ac:dyDescent="0.35">
      <c r="A2563" s="24">
        <f>A2562</f>
        <v>43896</v>
      </c>
      <c r="B2563" s="25" t="str">
        <f>B2562</f>
        <v>JARED LITTLETON</v>
      </c>
      <c r="C2563" s="26">
        <f>SUBTOTAL(9,C2562:C2562)</f>
        <v>1466.66</v>
      </c>
      <c r="D2563" s="26" t="str">
        <f t="shared" si="40"/>
        <v>TOTAL</v>
      </c>
    </row>
    <row r="2564" spans="1:5" outlineLevel="2" x14ac:dyDescent="0.35">
      <c r="A2564" s="11">
        <v>43896</v>
      </c>
      <c r="B2564" t="s">
        <v>68</v>
      </c>
      <c r="C2564" s="5">
        <v>224.02</v>
      </c>
      <c r="D2564" s="26" t="str">
        <f t="shared" si="40"/>
        <v/>
      </c>
      <c r="E2564" t="s">
        <v>75</v>
      </c>
    </row>
    <row r="2565" spans="1:5" outlineLevel="2" x14ac:dyDescent="0.35">
      <c r="A2565" s="11">
        <v>43896</v>
      </c>
      <c r="B2565" t="s">
        <v>68</v>
      </c>
      <c r="C2565" s="5">
        <v>228.2</v>
      </c>
      <c r="D2565" s="26" t="str">
        <f t="shared" si="40"/>
        <v/>
      </c>
      <c r="E2565" t="s">
        <v>75</v>
      </c>
    </row>
    <row r="2566" spans="1:5" outlineLevel="1" x14ac:dyDescent="0.35">
      <c r="A2566" s="24">
        <f>A2565</f>
        <v>43896</v>
      </c>
      <c r="B2566" s="25" t="str">
        <f>B2565</f>
        <v>LONGHORN BUS SALES</v>
      </c>
      <c r="C2566" s="26">
        <f>SUBTOTAL(9,C2564:C2565)</f>
        <v>452.22</v>
      </c>
      <c r="D2566" s="26" t="str">
        <f t="shared" si="40"/>
        <v>TOTAL</v>
      </c>
    </row>
    <row r="2567" spans="1:5" outlineLevel="2" x14ac:dyDescent="0.35">
      <c r="A2567" s="11">
        <v>43896</v>
      </c>
      <c r="B2567" t="s">
        <v>824</v>
      </c>
      <c r="C2567" s="5">
        <v>155</v>
      </c>
      <c r="D2567" s="26" t="str">
        <f t="shared" si="40"/>
        <v/>
      </c>
      <c r="E2567" t="s">
        <v>71</v>
      </c>
    </row>
    <row r="2568" spans="1:5" outlineLevel="1" x14ac:dyDescent="0.35">
      <c r="A2568" s="24">
        <f>A2567</f>
        <v>43896</v>
      </c>
      <c r="B2568" s="25" t="str">
        <f>B2567</f>
        <v>NICOLAS LOPEZ</v>
      </c>
      <c r="C2568" s="26">
        <f>SUBTOTAL(9,C2567:C2567)</f>
        <v>155</v>
      </c>
      <c r="D2568" s="26" t="str">
        <f t="shared" si="40"/>
        <v>TOTAL</v>
      </c>
    </row>
    <row r="2569" spans="1:5" outlineLevel="2" x14ac:dyDescent="0.35">
      <c r="A2569" s="11">
        <v>43896</v>
      </c>
      <c r="B2569" t="s">
        <v>46</v>
      </c>
      <c r="C2569" s="5">
        <v>12.98</v>
      </c>
      <c r="D2569" s="26" t="str">
        <f t="shared" si="40"/>
        <v/>
      </c>
      <c r="E2569" t="s">
        <v>75</v>
      </c>
    </row>
    <row r="2570" spans="1:5" outlineLevel="2" x14ac:dyDescent="0.35">
      <c r="A2570" s="11">
        <v>43896</v>
      </c>
      <c r="B2570" t="s">
        <v>46</v>
      </c>
      <c r="C2570" s="5">
        <v>72.2</v>
      </c>
      <c r="D2570" s="26" t="str">
        <f t="shared" si="40"/>
        <v/>
      </c>
      <c r="E2570" t="s">
        <v>73</v>
      </c>
    </row>
    <row r="2571" spans="1:5" outlineLevel="2" x14ac:dyDescent="0.35">
      <c r="A2571" s="11">
        <v>43896</v>
      </c>
      <c r="B2571" t="s">
        <v>46</v>
      </c>
      <c r="C2571" s="5">
        <v>41.73</v>
      </c>
      <c r="D2571" s="26" t="str">
        <f t="shared" si="40"/>
        <v/>
      </c>
      <c r="E2571" t="s">
        <v>75</v>
      </c>
    </row>
    <row r="2572" spans="1:5" outlineLevel="2" x14ac:dyDescent="0.35">
      <c r="A2572" s="11">
        <v>43896</v>
      </c>
      <c r="B2572" t="s">
        <v>46</v>
      </c>
      <c r="C2572" s="5">
        <v>18.559999999999999</v>
      </c>
      <c r="D2572" s="26" t="str">
        <f t="shared" si="40"/>
        <v/>
      </c>
      <c r="E2572" t="s">
        <v>75</v>
      </c>
    </row>
    <row r="2573" spans="1:5" outlineLevel="2" x14ac:dyDescent="0.35">
      <c r="A2573" s="11">
        <v>43896</v>
      </c>
      <c r="B2573" t="s">
        <v>46</v>
      </c>
      <c r="C2573" s="5">
        <v>27.67</v>
      </c>
      <c r="D2573" s="26" t="str">
        <f t="shared" si="40"/>
        <v/>
      </c>
      <c r="E2573" t="s">
        <v>75</v>
      </c>
    </row>
    <row r="2574" spans="1:5" outlineLevel="2" x14ac:dyDescent="0.35">
      <c r="A2574" s="11">
        <v>43896</v>
      </c>
      <c r="B2574" t="s">
        <v>46</v>
      </c>
      <c r="C2574" s="5">
        <v>9.2799999999999994</v>
      </c>
      <c r="D2574" s="26" t="str">
        <f t="shared" si="40"/>
        <v/>
      </c>
      <c r="E2574" t="s">
        <v>75</v>
      </c>
    </row>
    <row r="2575" spans="1:5" outlineLevel="2" x14ac:dyDescent="0.35">
      <c r="A2575" s="11">
        <v>43896</v>
      </c>
      <c r="B2575" t="s">
        <v>46</v>
      </c>
      <c r="C2575" s="5">
        <v>14.27</v>
      </c>
      <c r="D2575" s="26" t="str">
        <f t="shared" si="40"/>
        <v/>
      </c>
      <c r="E2575" t="s">
        <v>75</v>
      </c>
    </row>
    <row r="2576" spans="1:5" outlineLevel="2" x14ac:dyDescent="0.35">
      <c r="A2576" s="11">
        <v>43896</v>
      </c>
      <c r="B2576" t="s">
        <v>46</v>
      </c>
      <c r="C2576" s="5">
        <v>9.27</v>
      </c>
      <c r="D2576" s="26" t="str">
        <f t="shared" si="40"/>
        <v/>
      </c>
      <c r="E2576" t="s">
        <v>75</v>
      </c>
    </row>
    <row r="2577" spans="1:5" outlineLevel="2" x14ac:dyDescent="0.35">
      <c r="A2577" s="11">
        <v>43896</v>
      </c>
      <c r="B2577" t="s">
        <v>46</v>
      </c>
      <c r="C2577" s="5">
        <v>1.47</v>
      </c>
      <c r="D2577" s="26" t="str">
        <f t="shared" si="40"/>
        <v/>
      </c>
      <c r="E2577" t="s">
        <v>75</v>
      </c>
    </row>
    <row r="2578" spans="1:5" outlineLevel="2" x14ac:dyDescent="0.35">
      <c r="A2578" s="11">
        <v>43896</v>
      </c>
      <c r="B2578" t="s">
        <v>46</v>
      </c>
      <c r="C2578" s="5">
        <v>242.22</v>
      </c>
      <c r="D2578" s="26" t="str">
        <f t="shared" si="40"/>
        <v/>
      </c>
      <c r="E2578" t="s">
        <v>73</v>
      </c>
    </row>
    <row r="2579" spans="1:5" outlineLevel="2" x14ac:dyDescent="0.35">
      <c r="A2579" s="11">
        <v>43896</v>
      </c>
      <c r="B2579" t="s">
        <v>46</v>
      </c>
      <c r="C2579" s="5">
        <v>128.56</v>
      </c>
      <c r="D2579" s="26" t="str">
        <f t="shared" si="40"/>
        <v/>
      </c>
      <c r="E2579" t="s">
        <v>75</v>
      </c>
    </row>
    <row r="2580" spans="1:5" outlineLevel="1" x14ac:dyDescent="0.35">
      <c r="A2580" s="24">
        <f>A2579</f>
        <v>43896</v>
      </c>
      <c r="B2580" s="25" t="str">
        <f>B2579</f>
        <v>LOWE'S</v>
      </c>
      <c r="C2580" s="26">
        <f>SUBTOTAL(9,C2569:C2579)</f>
        <v>578.21</v>
      </c>
      <c r="D2580" s="26" t="str">
        <f t="shared" si="40"/>
        <v>TOTAL</v>
      </c>
    </row>
    <row r="2581" spans="1:5" outlineLevel="2" x14ac:dyDescent="0.35">
      <c r="A2581" s="11">
        <v>43896</v>
      </c>
      <c r="B2581" t="s">
        <v>253</v>
      </c>
      <c r="C2581" s="5">
        <v>494.64</v>
      </c>
      <c r="D2581" s="26" t="str">
        <f t="shared" si="40"/>
        <v/>
      </c>
      <c r="E2581" t="s">
        <v>73</v>
      </c>
    </row>
    <row r="2582" spans="1:5" outlineLevel="2" x14ac:dyDescent="0.35">
      <c r="A2582" s="11">
        <v>43896</v>
      </c>
      <c r="B2582" t="s">
        <v>253</v>
      </c>
      <c r="C2582" s="5">
        <v>24.38</v>
      </c>
      <c r="D2582" s="26" t="str">
        <f t="shared" si="40"/>
        <v/>
      </c>
      <c r="E2582" t="s">
        <v>73</v>
      </c>
    </row>
    <row r="2583" spans="1:5" outlineLevel="2" x14ac:dyDescent="0.35">
      <c r="A2583" s="11">
        <v>43896</v>
      </c>
      <c r="B2583" t="s">
        <v>253</v>
      </c>
      <c r="C2583" s="5">
        <v>328.14</v>
      </c>
      <c r="D2583" s="26" t="str">
        <f t="shared" si="40"/>
        <v/>
      </c>
      <c r="E2583" t="s">
        <v>73</v>
      </c>
    </row>
    <row r="2584" spans="1:5" outlineLevel="2" x14ac:dyDescent="0.35">
      <c r="A2584" s="11">
        <v>43896</v>
      </c>
      <c r="B2584" t="s">
        <v>253</v>
      </c>
      <c r="C2584" s="5">
        <v>120.43</v>
      </c>
      <c r="D2584" s="26" t="str">
        <f t="shared" si="40"/>
        <v/>
      </c>
      <c r="E2584" t="s">
        <v>73</v>
      </c>
    </row>
    <row r="2585" spans="1:5" outlineLevel="1" x14ac:dyDescent="0.35">
      <c r="A2585" s="24">
        <f>A2584</f>
        <v>43896</v>
      </c>
      <c r="B2585" s="25" t="str">
        <f>B2584</f>
        <v>LUCKS MUSIC LIBRARY</v>
      </c>
      <c r="C2585" s="26">
        <f>SUBTOTAL(9,C2581:C2584)</f>
        <v>967.58999999999992</v>
      </c>
      <c r="D2585" s="26" t="str">
        <f t="shared" si="40"/>
        <v>TOTAL</v>
      </c>
    </row>
    <row r="2586" spans="1:5" outlineLevel="2" x14ac:dyDescent="0.35">
      <c r="A2586" s="11">
        <v>43896</v>
      </c>
      <c r="B2586" t="s">
        <v>408</v>
      </c>
      <c r="C2586" s="5">
        <v>145</v>
      </c>
      <c r="D2586" s="26" t="str">
        <f t="shared" si="40"/>
        <v/>
      </c>
      <c r="E2586" t="s">
        <v>71</v>
      </c>
    </row>
    <row r="2587" spans="1:5" outlineLevel="1" x14ac:dyDescent="0.35">
      <c r="A2587" s="24">
        <f>A2586</f>
        <v>43896</v>
      </c>
      <c r="B2587" s="25" t="str">
        <f>B2586</f>
        <v>EDWARD B LYON</v>
      </c>
      <c r="C2587" s="26">
        <f>SUBTOTAL(9,C2586:C2586)</f>
        <v>145</v>
      </c>
      <c r="D2587" s="26" t="str">
        <f t="shared" si="40"/>
        <v>TOTAL</v>
      </c>
    </row>
    <row r="2588" spans="1:5" outlineLevel="2" x14ac:dyDescent="0.35">
      <c r="A2588" s="11">
        <v>43896</v>
      </c>
      <c r="B2588" t="s">
        <v>303</v>
      </c>
      <c r="C2588" s="5">
        <v>151</v>
      </c>
      <c r="D2588" s="26" t="str">
        <f t="shared" si="40"/>
        <v/>
      </c>
      <c r="E2588" t="s">
        <v>73</v>
      </c>
    </row>
    <row r="2589" spans="1:5" outlineLevel="1" x14ac:dyDescent="0.35">
      <c r="A2589" s="24">
        <f>A2588</f>
        <v>43896</v>
      </c>
      <c r="B2589" s="25" t="str">
        <f>B2588</f>
        <v>MAA AMERICAN MATHEMATICS COMPETITIO</v>
      </c>
      <c r="C2589" s="26">
        <f>SUBTOTAL(9,C2588:C2588)</f>
        <v>151</v>
      </c>
      <c r="D2589" s="26" t="str">
        <f t="shared" si="40"/>
        <v>TOTAL</v>
      </c>
    </row>
    <row r="2590" spans="1:5" outlineLevel="2" x14ac:dyDescent="0.35">
      <c r="A2590" s="11">
        <v>43896</v>
      </c>
      <c r="B2590" t="s">
        <v>437</v>
      </c>
      <c r="C2590" s="5">
        <v>687.36</v>
      </c>
      <c r="D2590" s="26" t="str">
        <f t="shared" si="40"/>
        <v/>
      </c>
      <c r="E2590" t="s">
        <v>79</v>
      </c>
    </row>
    <row r="2591" spans="1:5" outlineLevel="2" x14ac:dyDescent="0.35">
      <c r="A2591" s="11">
        <v>43896</v>
      </c>
      <c r="B2591" t="s">
        <v>437</v>
      </c>
      <c r="C2591" s="5">
        <v>294.58999999999997</v>
      </c>
      <c r="D2591" s="26" t="str">
        <f t="shared" si="40"/>
        <v/>
      </c>
      <c r="E2591" t="s">
        <v>79</v>
      </c>
    </row>
    <row r="2592" spans="1:5" outlineLevel="1" x14ac:dyDescent="0.35">
      <c r="A2592" s="24">
        <f>A2591</f>
        <v>43896</v>
      </c>
      <c r="B2592" s="25" t="str">
        <f>B2591</f>
        <v>MAC HAIK FORD</v>
      </c>
      <c r="C2592" s="26">
        <f>SUBTOTAL(9,C2590:C2591)</f>
        <v>981.95</v>
      </c>
      <c r="D2592" s="26" t="str">
        <f t="shared" si="40"/>
        <v>TOTAL</v>
      </c>
    </row>
    <row r="2593" spans="1:5" outlineLevel="2" x14ac:dyDescent="0.35">
      <c r="A2593" s="11">
        <v>43896</v>
      </c>
      <c r="B2593" t="s">
        <v>460</v>
      </c>
      <c r="C2593" s="5">
        <v>195</v>
      </c>
      <c r="D2593" s="26" t="str">
        <f t="shared" si="40"/>
        <v/>
      </c>
      <c r="E2593" t="s">
        <v>71</v>
      </c>
    </row>
    <row r="2594" spans="1:5" outlineLevel="1" x14ac:dyDescent="0.35">
      <c r="A2594" s="24">
        <f>A2593</f>
        <v>43896</v>
      </c>
      <c r="B2594" s="25" t="str">
        <f>B2593</f>
        <v>JUAN C MACHUCA</v>
      </c>
      <c r="C2594" s="26">
        <f>SUBTOTAL(9,C2593:C2593)</f>
        <v>195</v>
      </c>
      <c r="D2594" s="26" t="str">
        <f t="shared" si="40"/>
        <v>TOTAL</v>
      </c>
    </row>
    <row r="2595" spans="1:5" outlineLevel="2" x14ac:dyDescent="0.35">
      <c r="A2595" s="11">
        <v>43896</v>
      </c>
      <c r="B2595" t="s">
        <v>825</v>
      </c>
      <c r="C2595" s="5">
        <v>125</v>
      </c>
      <c r="D2595" s="26" t="str">
        <f t="shared" si="40"/>
        <v/>
      </c>
      <c r="E2595" t="s">
        <v>73</v>
      </c>
    </row>
    <row r="2596" spans="1:5" outlineLevel="1" x14ac:dyDescent="0.35">
      <c r="A2596" s="24">
        <f>A2595</f>
        <v>43896</v>
      </c>
      <c r="B2596" s="25" t="str">
        <f>B2595</f>
        <v>MACIE PUBLISHING COMPANY</v>
      </c>
      <c r="C2596" s="26">
        <f>SUBTOTAL(9,C2595:C2595)</f>
        <v>125</v>
      </c>
      <c r="D2596" s="26" t="str">
        <f t="shared" si="40"/>
        <v>TOTAL</v>
      </c>
    </row>
    <row r="2597" spans="1:5" outlineLevel="2" x14ac:dyDescent="0.35">
      <c r="A2597" s="11">
        <v>43896</v>
      </c>
      <c r="B2597" t="s">
        <v>18</v>
      </c>
      <c r="C2597" s="5">
        <v>1600.99</v>
      </c>
      <c r="D2597" s="26" t="str">
        <f t="shared" si="40"/>
        <v/>
      </c>
      <c r="E2597" t="s">
        <v>74</v>
      </c>
    </row>
    <row r="2598" spans="1:5" outlineLevel="2" x14ac:dyDescent="0.35">
      <c r="A2598" s="11">
        <v>43896</v>
      </c>
      <c r="B2598" t="s">
        <v>18</v>
      </c>
      <c r="C2598" s="5">
        <v>2809.69</v>
      </c>
      <c r="D2598" s="26" t="str">
        <f t="shared" si="40"/>
        <v/>
      </c>
      <c r="E2598" t="s">
        <v>74</v>
      </c>
    </row>
    <row r="2599" spans="1:5" outlineLevel="2" x14ac:dyDescent="0.35">
      <c r="A2599" s="11">
        <v>43896</v>
      </c>
      <c r="B2599" t="s">
        <v>18</v>
      </c>
      <c r="C2599" s="5">
        <v>358.63</v>
      </c>
      <c r="D2599" s="26" t="str">
        <f t="shared" si="40"/>
        <v/>
      </c>
      <c r="E2599" t="s">
        <v>74</v>
      </c>
    </row>
    <row r="2600" spans="1:5" outlineLevel="2" x14ac:dyDescent="0.35">
      <c r="A2600" s="11">
        <v>43896</v>
      </c>
      <c r="B2600" t="s">
        <v>18</v>
      </c>
      <c r="C2600" s="5">
        <v>41.41</v>
      </c>
      <c r="D2600" s="26" t="str">
        <f t="shared" si="40"/>
        <v/>
      </c>
      <c r="E2600" t="s">
        <v>74</v>
      </c>
    </row>
    <row r="2601" spans="1:5" outlineLevel="1" x14ac:dyDescent="0.35">
      <c r="A2601" s="24">
        <f>A2600</f>
        <v>43896</v>
      </c>
      <c r="B2601" s="25" t="str">
        <f>B2600</f>
        <v>MACKIN EDUCATIONAL RES</v>
      </c>
      <c r="C2601" s="26">
        <f>SUBTOTAL(9,C2597:C2600)</f>
        <v>4810.72</v>
      </c>
      <c r="D2601" s="26" t="str">
        <f t="shared" si="40"/>
        <v>TOTAL</v>
      </c>
    </row>
    <row r="2602" spans="1:5" outlineLevel="2" x14ac:dyDescent="0.35">
      <c r="A2602" s="11">
        <v>43896</v>
      </c>
      <c r="B2602" t="s">
        <v>368</v>
      </c>
      <c r="C2602" s="5">
        <v>1043.0999999999999</v>
      </c>
      <c r="D2602" s="26" t="str">
        <f t="shared" si="40"/>
        <v/>
      </c>
      <c r="E2602" t="s">
        <v>92</v>
      </c>
    </row>
    <row r="2603" spans="1:5" outlineLevel="1" x14ac:dyDescent="0.35">
      <c r="A2603" s="24">
        <f>A2602</f>
        <v>43896</v>
      </c>
      <c r="B2603" s="25" t="str">
        <f>B2602</f>
        <v>MAIN EVENT ENTERTAINMENT LP</v>
      </c>
      <c r="C2603" s="26">
        <f>SUBTOTAL(9,C2602:C2602)</f>
        <v>1043.0999999999999</v>
      </c>
      <c r="D2603" s="26" t="str">
        <f t="shared" si="40"/>
        <v>TOTAL</v>
      </c>
    </row>
    <row r="2604" spans="1:5" outlineLevel="2" x14ac:dyDescent="0.35">
      <c r="A2604" s="11">
        <v>43896</v>
      </c>
      <c r="B2604" t="s">
        <v>409</v>
      </c>
      <c r="C2604" s="5">
        <v>448.5</v>
      </c>
      <c r="D2604" s="26" t="str">
        <f t="shared" si="40"/>
        <v/>
      </c>
      <c r="E2604" t="s">
        <v>92</v>
      </c>
    </row>
    <row r="2605" spans="1:5" outlineLevel="1" x14ac:dyDescent="0.35">
      <c r="A2605" s="24">
        <f>A2604</f>
        <v>43896</v>
      </c>
      <c r="B2605" s="25" t="str">
        <f>B2604</f>
        <v>MAIN STREET THEATER</v>
      </c>
      <c r="C2605" s="26">
        <f>SUBTOTAL(9,C2604:C2604)</f>
        <v>448.5</v>
      </c>
      <c r="D2605" s="26" t="str">
        <f t="shared" si="40"/>
        <v>TOTAL</v>
      </c>
    </row>
    <row r="2606" spans="1:5" outlineLevel="2" x14ac:dyDescent="0.35">
      <c r="A2606" s="11">
        <v>43896</v>
      </c>
      <c r="B2606" t="s">
        <v>826</v>
      </c>
      <c r="C2606" s="5">
        <v>836</v>
      </c>
      <c r="D2606" s="26" t="str">
        <f t="shared" si="40"/>
        <v/>
      </c>
      <c r="E2606" t="s">
        <v>92</v>
      </c>
    </row>
    <row r="2607" spans="1:5" outlineLevel="1" x14ac:dyDescent="0.35">
      <c r="A2607" s="24">
        <f>A2606</f>
        <v>43896</v>
      </c>
      <c r="B2607" s="25" t="str">
        <f>B2606</f>
        <v>METROPOLITAN MAKEUP SHOW LLC</v>
      </c>
      <c r="C2607" s="26">
        <f>SUBTOTAL(9,C2606:C2606)</f>
        <v>836</v>
      </c>
      <c r="D2607" s="26" t="str">
        <f t="shared" si="40"/>
        <v>TOTAL</v>
      </c>
    </row>
    <row r="2608" spans="1:5" outlineLevel="2" x14ac:dyDescent="0.35">
      <c r="A2608" s="11">
        <v>43896</v>
      </c>
      <c r="B2608" t="s">
        <v>522</v>
      </c>
      <c r="C2608" s="5">
        <v>90</v>
      </c>
      <c r="D2608" s="26" t="str">
        <f t="shared" si="40"/>
        <v/>
      </c>
      <c r="E2608" t="s">
        <v>71</v>
      </c>
    </row>
    <row r="2609" spans="1:5" outlineLevel="1" x14ac:dyDescent="0.35">
      <c r="A2609" s="24">
        <f>A2608</f>
        <v>43896</v>
      </c>
      <c r="B2609" s="25" t="str">
        <f>B2608</f>
        <v>JIM MARCINIEC</v>
      </c>
      <c r="C2609" s="26">
        <f>SUBTOTAL(9,C2608:C2608)</f>
        <v>90</v>
      </c>
      <c r="D2609" s="26" t="str">
        <f t="shared" si="40"/>
        <v>TOTAL</v>
      </c>
    </row>
    <row r="2610" spans="1:5" outlineLevel="2" x14ac:dyDescent="0.35">
      <c r="A2610" s="11">
        <v>43896</v>
      </c>
      <c r="B2610" t="s">
        <v>827</v>
      </c>
      <c r="C2610" s="5">
        <v>482.79</v>
      </c>
      <c r="D2610" s="26" t="str">
        <f t="shared" si="40"/>
        <v/>
      </c>
      <c r="E2610" t="s">
        <v>283</v>
      </c>
    </row>
    <row r="2611" spans="1:5" outlineLevel="1" x14ac:dyDescent="0.35">
      <c r="A2611" s="24">
        <f>A2610</f>
        <v>43896</v>
      </c>
      <c r="B2611" s="25" t="str">
        <f>B2610</f>
        <v>MARCO PRODUCTS INC</v>
      </c>
      <c r="C2611" s="26">
        <f>SUBTOTAL(9,C2610:C2610)</f>
        <v>482.79</v>
      </c>
      <c r="D2611" s="26" t="str">
        <f t="shared" si="40"/>
        <v>TOTAL</v>
      </c>
    </row>
    <row r="2612" spans="1:5" outlineLevel="2" x14ac:dyDescent="0.35">
      <c r="A2612" s="11">
        <v>43896</v>
      </c>
      <c r="B2612" t="s">
        <v>523</v>
      </c>
      <c r="C2612" s="5">
        <v>127</v>
      </c>
      <c r="D2612" s="26" t="str">
        <f t="shared" si="40"/>
        <v/>
      </c>
      <c r="E2612" t="s">
        <v>83</v>
      </c>
    </row>
    <row r="2613" spans="1:5" outlineLevel="1" x14ac:dyDescent="0.35">
      <c r="A2613" s="24">
        <f>A2612</f>
        <v>43896</v>
      </c>
      <c r="B2613" s="25" t="str">
        <f>B2612</f>
        <v>MARCO'S PIZZA</v>
      </c>
      <c r="C2613" s="26">
        <f>SUBTOTAL(9,C2612:C2612)</f>
        <v>127</v>
      </c>
      <c r="D2613" s="26" t="str">
        <f t="shared" si="40"/>
        <v>TOTAL</v>
      </c>
    </row>
    <row r="2614" spans="1:5" outlineLevel="2" x14ac:dyDescent="0.35">
      <c r="A2614" s="11">
        <v>43896</v>
      </c>
      <c r="B2614" t="s">
        <v>185</v>
      </c>
      <c r="C2614" s="5">
        <v>243.5</v>
      </c>
      <c r="D2614" s="26" t="str">
        <f t="shared" si="40"/>
        <v/>
      </c>
      <c r="E2614" t="s">
        <v>87</v>
      </c>
    </row>
    <row r="2615" spans="1:5" outlineLevel="2" x14ac:dyDescent="0.35">
      <c r="A2615" s="11">
        <v>43896</v>
      </c>
      <c r="B2615" t="s">
        <v>185</v>
      </c>
      <c r="C2615" s="5">
        <v>283</v>
      </c>
      <c r="D2615" s="26" t="str">
        <f t="shared" si="40"/>
        <v/>
      </c>
      <c r="E2615" t="s">
        <v>87</v>
      </c>
    </row>
    <row r="2616" spans="1:5" outlineLevel="1" x14ac:dyDescent="0.35">
      <c r="A2616" s="24">
        <f>A2615</f>
        <v>43896</v>
      </c>
      <c r="B2616" s="25" t="str">
        <f>B2615</f>
        <v>M P FRY LLC</v>
      </c>
      <c r="C2616" s="26">
        <f>SUBTOTAL(9,C2614:C2615)</f>
        <v>526.5</v>
      </c>
      <c r="D2616" s="26" t="str">
        <f t="shared" si="40"/>
        <v>TOTAL</v>
      </c>
    </row>
    <row r="2617" spans="1:5" outlineLevel="2" x14ac:dyDescent="0.35">
      <c r="A2617" s="11">
        <v>43896</v>
      </c>
      <c r="B2617" t="s">
        <v>828</v>
      </c>
      <c r="C2617" s="5">
        <v>264</v>
      </c>
      <c r="D2617" s="26" t="str">
        <f t="shared" si="40"/>
        <v/>
      </c>
      <c r="E2617" t="s">
        <v>87</v>
      </c>
    </row>
    <row r="2618" spans="1:5" outlineLevel="1" x14ac:dyDescent="0.35">
      <c r="A2618" s="24">
        <f>A2617</f>
        <v>43896</v>
      </c>
      <c r="B2618" s="25" t="str">
        <f>B2617</f>
        <v>MPKTY1 LLC</v>
      </c>
      <c r="C2618" s="26">
        <f>SUBTOTAL(9,C2617:C2617)</f>
        <v>264</v>
      </c>
      <c r="D2618" s="26" t="str">
        <f t="shared" si="40"/>
        <v>TOTAL</v>
      </c>
    </row>
    <row r="2619" spans="1:5" outlineLevel="2" x14ac:dyDescent="0.35">
      <c r="A2619" s="11">
        <v>43896</v>
      </c>
      <c r="B2619" t="s">
        <v>829</v>
      </c>
      <c r="C2619" s="5">
        <v>114.73</v>
      </c>
      <c r="D2619" s="26" t="str">
        <f t="shared" si="40"/>
        <v/>
      </c>
      <c r="E2619" t="s">
        <v>73</v>
      </c>
    </row>
    <row r="2620" spans="1:5" outlineLevel="1" x14ac:dyDescent="0.35">
      <c r="A2620" s="24">
        <f>A2619</f>
        <v>43896</v>
      </c>
      <c r="B2620" s="25" t="str">
        <f>B2619</f>
        <v>MARKETING &amp; TECHNICAL MATERIALS INC</v>
      </c>
      <c r="C2620" s="26">
        <f>SUBTOTAL(9,C2619:C2619)</f>
        <v>114.73</v>
      </c>
      <c r="D2620" s="26" t="str">
        <f t="shared" si="40"/>
        <v>TOTAL</v>
      </c>
    </row>
    <row r="2621" spans="1:5" outlineLevel="2" x14ac:dyDescent="0.35">
      <c r="A2621" s="11">
        <v>43896</v>
      </c>
      <c r="B2621" t="s">
        <v>830</v>
      </c>
      <c r="C2621" s="5">
        <v>1118.57</v>
      </c>
      <c r="D2621" s="26" t="str">
        <f t="shared" si="40"/>
        <v/>
      </c>
      <c r="E2621" t="s">
        <v>90</v>
      </c>
    </row>
    <row r="2622" spans="1:5" outlineLevel="1" x14ac:dyDescent="0.35">
      <c r="A2622" s="24">
        <f>A2621</f>
        <v>43896</v>
      </c>
      <c r="B2622" s="25" t="str">
        <f>B2621</f>
        <v>NEW ORLEANS MARRIOTT</v>
      </c>
      <c r="C2622" s="26">
        <f>SUBTOTAL(9,C2621:C2621)</f>
        <v>1118.57</v>
      </c>
      <c r="D2622" s="26" t="str">
        <f t="shared" si="40"/>
        <v>TOTAL</v>
      </c>
    </row>
    <row r="2623" spans="1:5" outlineLevel="2" x14ac:dyDescent="0.35">
      <c r="A2623" s="11">
        <v>43896</v>
      </c>
      <c r="B2623" t="s">
        <v>830</v>
      </c>
      <c r="C2623" s="5">
        <v>1122.8699999999999</v>
      </c>
      <c r="D2623" s="26" t="str">
        <f t="shared" si="40"/>
        <v/>
      </c>
      <c r="E2623" t="s">
        <v>90</v>
      </c>
    </row>
    <row r="2624" spans="1:5" outlineLevel="1" x14ac:dyDescent="0.35">
      <c r="A2624" s="24">
        <f>A2623</f>
        <v>43896</v>
      </c>
      <c r="B2624" s="25" t="str">
        <f>B2623</f>
        <v>NEW ORLEANS MARRIOTT</v>
      </c>
      <c r="C2624" s="26">
        <f>SUBTOTAL(9,C2623:C2623)</f>
        <v>1122.8699999999999</v>
      </c>
      <c r="D2624" s="26" t="str">
        <f t="shared" ref="D2624:D2687" si="41">IF(E2624="","TOTAL","")</f>
        <v>TOTAL</v>
      </c>
    </row>
    <row r="2625" spans="1:5" outlineLevel="2" x14ac:dyDescent="0.35">
      <c r="A2625" s="11">
        <v>43896</v>
      </c>
      <c r="B2625" t="s">
        <v>831</v>
      </c>
      <c r="C2625" s="5">
        <v>831.9</v>
      </c>
      <c r="D2625" s="26" t="str">
        <f t="shared" si="41"/>
        <v/>
      </c>
      <c r="E2625" t="s">
        <v>90</v>
      </c>
    </row>
    <row r="2626" spans="1:5" outlineLevel="1" x14ac:dyDescent="0.35">
      <c r="A2626" s="24">
        <f>A2625</f>
        <v>43896</v>
      </c>
      <c r="B2626" s="25" t="str">
        <f>B2625</f>
        <v>GAYLORD NATIONAL RESORT &amp; CONVENTION CENTER</v>
      </c>
      <c r="C2626" s="26">
        <f>SUBTOTAL(9,C2625:C2625)</f>
        <v>831.9</v>
      </c>
      <c r="D2626" s="26" t="str">
        <f t="shared" si="41"/>
        <v>TOTAL</v>
      </c>
    </row>
    <row r="2627" spans="1:5" outlineLevel="2" x14ac:dyDescent="0.35">
      <c r="A2627" s="11">
        <v>43896</v>
      </c>
      <c r="B2627" t="s">
        <v>831</v>
      </c>
      <c r="C2627" s="5">
        <v>831.9</v>
      </c>
      <c r="D2627" s="26" t="str">
        <f t="shared" si="41"/>
        <v/>
      </c>
      <c r="E2627" t="s">
        <v>90</v>
      </c>
    </row>
    <row r="2628" spans="1:5" outlineLevel="1" x14ac:dyDescent="0.35">
      <c r="A2628" s="24">
        <f>A2627</f>
        <v>43896</v>
      </c>
      <c r="B2628" s="25" t="str">
        <f>B2627</f>
        <v>GAYLORD NATIONAL RESORT &amp; CONVENTION CENTER</v>
      </c>
      <c r="C2628" s="26">
        <f>SUBTOTAL(9,C2627:C2627)</f>
        <v>831.9</v>
      </c>
      <c r="D2628" s="26" t="str">
        <f t="shared" si="41"/>
        <v>TOTAL</v>
      </c>
    </row>
    <row r="2629" spans="1:5" outlineLevel="2" x14ac:dyDescent="0.35">
      <c r="A2629" s="11">
        <v>43896</v>
      </c>
      <c r="B2629" t="s">
        <v>831</v>
      </c>
      <c r="C2629" s="5">
        <v>831.9</v>
      </c>
      <c r="D2629" s="26" t="str">
        <f t="shared" si="41"/>
        <v/>
      </c>
      <c r="E2629" t="s">
        <v>90</v>
      </c>
    </row>
    <row r="2630" spans="1:5" outlineLevel="1" x14ac:dyDescent="0.35">
      <c r="A2630" s="24">
        <f>A2629</f>
        <v>43896</v>
      </c>
      <c r="B2630" s="25" t="str">
        <f>B2629</f>
        <v>GAYLORD NATIONAL RESORT &amp; CONVENTION CENTER</v>
      </c>
      <c r="C2630" s="26">
        <f>SUBTOTAL(9,C2629:C2629)</f>
        <v>831.9</v>
      </c>
      <c r="D2630" s="26" t="str">
        <f t="shared" si="41"/>
        <v>TOTAL</v>
      </c>
    </row>
    <row r="2631" spans="1:5" outlineLevel="2" x14ac:dyDescent="0.35">
      <c r="A2631" s="11">
        <v>43896</v>
      </c>
      <c r="B2631" t="s">
        <v>831</v>
      </c>
      <c r="C2631" s="5">
        <v>1663.8</v>
      </c>
      <c r="D2631" s="26" t="str">
        <f t="shared" si="41"/>
        <v/>
      </c>
      <c r="E2631" t="s">
        <v>90</v>
      </c>
    </row>
    <row r="2632" spans="1:5" outlineLevel="1" x14ac:dyDescent="0.35">
      <c r="A2632" s="24">
        <f>A2631</f>
        <v>43896</v>
      </c>
      <c r="B2632" s="25" t="str">
        <f>B2631</f>
        <v>GAYLORD NATIONAL RESORT &amp; CONVENTION CENTER</v>
      </c>
      <c r="C2632" s="26">
        <f>SUBTOTAL(9,C2631:C2631)</f>
        <v>1663.8</v>
      </c>
      <c r="D2632" s="26" t="str">
        <f t="shared" si="41"/>
        <v>TOTAL</v>
      </c>
    </row>
    <row r="2633" spans="1:5" outlineLevel="2" x14ac:dyDescent="0.35">
      <c r="A2633" s="11">
        <v>43896</v>
      </c>
      <c r="B2633" t="s">
        <v>596</v>
      </c>
      <c r="C2633" s="5">
        <v>1500</v>
      </c>
      <c r="D2633" s="26" t="str">
        <f t="shared" si="41"/>
        <v/>
      </c>
      <c r="E2633" t="s">
        <v>71</v>
      </c>
    </row>
    <row r="2634" spans="1:5" outlineLevel="1" x14ac:dyDescent="0.35">
      <c r="A2634" s="24">
        <f>A2633</f>
        <v>43896</v>
      </c>
      <c r="B2634" s="25" t="str">
        <f>B2633</f>
        <v>ELIZABETH MARTIN</v>
      </c>
      <c r="C2634" s="26">
        <f>SUBTOTAL(9,C2633:C2633)</f>
        <v>1500</v>
      </c>
      <c r="D2634" s="26" t="str">
        <f t="shared" si="41"/>
        <v>TOTAL</v>
      </c>
    </row>
    <row r="2635" spans="1:5" outlineLevel="2" x14ac:dyDescent="0.35">
      <c r="A2635" s="11">
        <v>43896</v>
      </c>
      <c r="B2635" t="s">
        <v>832</v>
      </c>
      <c r="C2635" s="5">
        <v>100</v>
      </c>
      <c r="D2635" s="26" t="str">
        <f t="shared" si="41"/>
        <v/>
      </c>
      <c r="E2635" t="s">
        <v>71</v>
      </c>
    </row>
    <row r="2636" spans="1:5" outlineLevel="1" x14ac:dyDescent="0.35">
      <c r="A2636" s="24">
        <f>A2635</f>
        <v>43896</v>
      </c>
      <c r="B2636" s="25" t="str">
        <f>B2635</f>
        <v>AMANDA MASK</v>
      </c>
      <c r="C2636" s="26">
        <f>SUBTOTAL(9,C2635:C2635)</f>
        <v>100</v>
      </c>
      <c r="D2636" s="26" t="str">
        <f t="shared" si="41"/>
        <v>TOTAL</v>
      </c>
    </row>
    <row r="2637" spans="1:5" outlineLevel="2" x14ac:dyDescent="0.35">
      <c r="A2637" s="11">
        <v>43896</v>
      </c>
      <c r="B2637" t="s">
        <v>400</v>
      </c>
      <c r="C2637" s="5">
        <v>122.95</v>
      </c>
      <c r="D2637" s="26" t="str">
        <f t="shared" si="41"/>
        <v/>
      </c>
      <c r="E2637" t="s">
        <v>83</v>
      </c>
    </row>
    <row r="2638" spans="1:5" outlineLevel="1" x14ac:dyDescent="0.35">
      <c r="A2638" s="24">
        <f>A2637</f>
        <v>43896</v>
      </c>
      <c r="B2638" s="25" t="str">
        <f>B2637</f>
        <v>THE MASTER TEACHER</v>
      </c>
      <c r="C2638" s="26">
        <f>SUBTOTAL(9,C2637:C2637)</f>
        <v>122.95</v>
      </c>
      <c r="D2638" s="26" t="str">
        <f t="shared" si="41"/>
        <v>TOTAL</v>
      </c>
    </row>
    <row r="2639" spans="1:5" outlineLevel="2" x14ac:dyDescent="0.35">
      <c r="A2639" s="11">
        <v>43896</v>
      </c>
      <c r="B2639" t="s">
        <v>833</v>
      </c>
      <c r="C2639" s="5">
        <v>4170.45</v>
      </c>
      <c r="D2639" s="26" t="str">
        <f t="shared" si="41"/>
        <v/>
      </c>
      <c r="E2639" t="s">
        <v>71</v>
      </c>
    </row>
    <row r="2640" spans="1:5" outlineLevel="1" x14ac:dyDescent="0.35">
      <c r="A2640" s="24">
        <f>A2639</f>
        <v>43896</v>
      </c>
      <c r="B2640" s="25" t="str">
        <f>B2639</f>
        <v>MASTER WORD SERVICES INC</v>
      </c>
      <c r="C2640" s="26">
        <f>SUBTOTAL(9,C2639:C2639)</f>
        <v>4170.45</v>
      </c>
      <c r="D2640" s="26" t="str">
        <f t="shared" si="41"/>
        <v>TOTAL</v>
      </c>
    </row>
    <row r="2641" spans="1:5" outlineLevel="2" x14ac:dyDescent="0.35">
      <c r="A2641" s="11">
        <v>43896</v>
      </c>
      <c r="B2641" t="s">
        <v>834</v>
      </c>
      <c r="C2641" s="5">
        <v>85</v>
      </c>
      <c r="D2641" s="26" t="str">
        <f t="shared" si="41"/>
        <v/>
      </c>
      <c r="E2641" t="s">
        <v>71</v>
      </c>
    </row>
    <row r="2642" spans="1:5" outlineLevel="1" x14ac:dyDescent="0.35">
      <c r="A2642" s="24">
        <f>A2641</f>
        <v>43896</v>
      </c>
      <c r="B2642" s="25" t="str">
        <f>B2641</f>
        <v>ARNETT KENELL MATHIS</v>
      </c>
      <c r="C2642" s="26">
        <f>SUBTOTAL(9,C2641:C2641)</f>
        <v>85</v>
      </c>
      <c r="D2642" s="26" t="str">
        <f t="shared" si="41"/>
        <v>TOTAL</v>
      </c>
    </row>
    <row r="2643" spans="1:5" outlineLevel="2" x14ac:dyDescent="0.35">
      <c r="A2643" s="11">
        <v>43896</v>
      </c>
      <c r="B2643" t="s">
        <v>835</v>
      </c>
      <c r="C2643" s="5">
        <v>87.62</v>
      </c>
      <c r="D2643" s="26" t="str">
        <f t="shared" si="41"/>
        <v/>
      </c>
      <c r="E2643" t="s">
        <v>73</v>
      </c>
    </row>
    <row r="2644" spans="1:5" outlineLevel="1" x14ac:dyDescent="0.35">
      <c r="A2644" s="24">
        <f>A2643</f>
        <v>43896</v>
      </c>
      <c r="B2644" s="25" t="str">
        <f>B2643</f>
        <v>MAXI AIDS INC</v>
      </c>
      <c r="C2644" s="26">
        <f>SUBTOTAL(9,C2643:C2643)</f>
        <v>87.62</v>
      </c>
      <c r="D2644" s="26" t="str">
        <f t="shared" si="41"/>
        <v>TOTAL</v>
      </c>
    </row>
    <row r="2645" spans="1:5" outlineLevel="2" x14ac:dyDescent="0.35">
      <c r="A2645" s="11">
        <v>43896</v>
      </c>
      <c r="B2645" t="s">
        <v>228</v>
      </c>
      <c r="C2645" s="5">
        <v>4531.3</v>
      </c>
      <c r="D2645" s="26" t="str">
        <f t="shared" si="41"/>
        <v/>
      </c>
      <c r="E2645" t="s">
        <v>96</v>
      </c>
    </row>
    <row r="2646" spans="1:5" outlineLevel="1" x14ac:dyDescent="0.35">
      <c r="A2646" s="24">
        <f>A2645</f>
        <v>43896</v>
      </c>
      <c r="B2646" s="25" t="str">
        <f>B2645</f>
        <v>MAXIM HEALTHCARE SERVICES INC</v>
      </c>
      <c r="C2646" s="26">
        <f>SUBTOTAL(9,C2645:C2645)</f>
        <v>4531.3</v>
      </c>
      <c r="D2646" s="26" t="str">
        <f t="shared" si="41"/>
        <v>TOTAL</v>
      </c>
    </row>
    <row r="2647" spans="1:5" outlineLevel="2" x14ac:dyDescent="0.35">
      <c r="A2647" s="11">
        <v>43896</v>
      </c>
      <c r="B2647" t="s">
        <v>271</v>
      </c>
      <c r="C2647" s="5">
        <v>23.6</v>
      </c>
      <c r="D2647" s="26" t="str">
        <f t="shared" si="41"/>
        <v/>
      </c>
      <c r="E2647" t="s">
        <v>93</v>
      </c>
    </row>
    <row r="2648" spans="1:5" outlineLevel="2" x14ac:dyDescent="0.35">
      <c r="A2648" s="11">
        <v>43896</v>
      </c>
      <c r="B2648" t="s">
        <v>271</v>
      </c>
      <c r="C2648" s="5">
        <v>1951.18</v>
      </c>
      <c r="D2648" s="26" t="str">
        <f t="shared" si="41"/>
        <v/>
      </c>
      <c r="E2648" t="s">
        <v>93</v>
      </c>
    </row>
    <row r="2649" spans="1:5" outlineLevel="2" x14ac:dyDescent="0.35">
      <c r="A2649" s="11">
        <v>43896</v>
      </c>
      <c r="B2649" t="s">
        <v>271</v>
      </c>
      <c r="C2649" s="5">
        <v>59.24</v>
      </c>
      <c r="D2649" s="26" t="str">
        <f t="shared" si="41"/>
        <v/>
      </c>
      <c r="E2649" t="s">
        <v>93</v>
      </c>
    </row>
    <row r="2650" spans="1:5" outlineLevel="1" x14ac:dyDescent="0.35">
      <c r="A2650" s="24">
        <f>A2649</f>
        <v>43896</v>
      </c>
      <c r="B2650" s="25" t="str">
        <f>B2649</f>
        <v>MAYDE CREEK MUD</v>
      </c>
      <c r="C2650" s="26">
        <f>SUBTOTAL(9,C2647:C2649)</f>
        <v>2034.02</v>
      </c>
      <c r="D2650" s="26" t="str">
        <f t="shared" si="41"/>
        <v>TOTAL</v>
      </c>
    </row>
    <row r="2651" spans="1:5" outlineLevel="2" x14ac:dyDescent="0.35">
      <c r="A2651" s="11">
        <v>43896</v>
      </c>
      <c r="B2651" t="s">
        <v>836</v>
      </c>
      <c r="C2651" s="5">
        <v>225</v>
      </c>
      <c r="D2651" s="26" t="str">
        <f t="shared" si="41"/>
        <v/>
      </c>
      <c r="E2651" t="s">
        <v>71</v>
      </c>
    </row>
    <row r="2652" spans="1:5" outlineLevel="2" x14ac:dyDescent="0.35">
      <c r="A2652" s="11">
        <v>43896</v>
      </c>
      <c r="B2652" t="s">
        <v>836</v>
      </c>
      <c r="C2652" s="5">
        <v>450</v>
      </c>
      <c r="D2652" s="26" t="str">
        <f t="shared" si="41"/>
        <v/>
      </c>
      <c r="E2652" t="s">
        <v>73</v>
      </c>
    </row>
    <row r="2653" spans="1:5" outlineLevel="1" x14ac:dyDescent="0.35">
      <c r="A2653" s="24">
        <f>A2652</f>
        <v>43896</v>
      </c>
      <c r="B2653" s="25" t="str">
        <f>B2652</f>
        <v>NORMAN WADE MCDONALD</v>
      </c>
      <c r="C2653" s="26">
        <f>SUBTOTAL(9,C2651:C2652)</f>
        <v>675</v>
      </c>
      <c r="D2653" s="26" t="str">
        <f t="shared" si="41"/>
        <v>TOTAL</v>
      </c>
    </row>
    <row r="2654" spans="1:5" outlineLevel="2" x14ac:dyDescent="0.35">
      <c r="A2654" s="11">
        <v>43896</v>
      </c>
      <c r="B2654" t="s">
        <v>461</v>
      </c>
      <c r="C2654" s="5">
        <v>4320</v>
      </c>
      <c r="D2654" s="26" t="str">
        <f t="shared" si="41"/>
        <v/>
      </c>
      <c r="E2654" t="s">
        <v>79</v>
      </c>
    </row>
    <row r="2655" spans="1:5" outlineLevel="1" x14ac:dyDescent="0.35">
      <c r="A2655" s="24">
        <f>A2654</f>
        <v>43896</v>
      </c>
      <c r="B2655" s="25" t="str">
        <f>B2654</f>
        <v>MCKENNA CONTRACTING INC</v>
      </c>
      <c r="C2655" s="26">
        <f>SUBTOTAL(9,C2654:C2654)</f>
        <v>4320</v>
      </c>
      <c r="D2655" s="26" t="str">
        <f t="shared" si="41"/>
        <v>TOTAL</v>
      </c>
    </row>
    <row r="2656" spans="1:5" outlineLevel="2" x14ac:dyDescent="0.35">
      <c r="A2656" s="11">
        <v>43896</v>
      </c>
      <c r="B2656" t="s">
        <v>546</v>
      </c>
      <c r="C2656" s="5">
        <v>1700</v>
      </c>
      <c r="D2656" s="26" t="str">
        <f t="shared" si="41"/>
        <v/>
      </c>
      <c r="E2656" t="s">
        <v>73</v>
      </c>
    </row>
    <row r="2657" spans="1:5" outlineLevel="1" x14ac:dyDescent="0.35">
      <c r="A2657" s="24">
        <f>A2656</f>
        <v>43896</v>
      </c>
      <c r="B2657" s="25" t="str">
        <f>B2656</f>
        <v>MEADOWBROOK FARMS LP</v>
      </c>
      <c r="C2657" s="26">
        <f>SUBTOTAL(9,C2656:C2656)</f>
        <v>1700</v>
      </c>
      <c r="D2657" s="26" t="str">
        <f t="shared" si="41"/>
        <v>TOTAL</v>
      </c>
    </row>
    <row r="2658" spans="1:5" outlineLevel="2" x14ac:dyDescent="0.35">
      <c r="A2658" s="11">
        <v>43896</v>
      </c>
      <c r="B2658" t="s">
        <v>192</v>
      </c>
      <c r="C2658" s="5">
        <v>328.92</v>
      </c>
      <c r="D2658" s="26" t="str">
        <f t="shared" si="41"/>
        <v/>
      </c>
      <c r="E2658" t="s">
        <v>73</v>
      </c>
    </row>
    <row r="2659" spans="1:5" outlineLevel="1" x14ac:dyDescent="0.35">
      <c r="A2659" s="24">
        <f>A2658</f>
        <v>43896</v>
      </c>
      <c r="B2659" s="25" t="str">
        <f>B2658</f>
        <v>MEDCO SUPPLY COMPANY</v>
      </c>
      <c r="C2659" s="26">
        <f>SUBTOTAL(9,C2658:C2658)</f>
        <v>328.92</v>
      </c>
      <c r="D2659" s="26" t="str">
        <f t="shared" si="41"/>
        <v>TOTAL</v>
      </c>
    </row>
    <row r="2660" spans="1:5" outlineLevel="2" x14ac:dyDescent="0.35">
      <c r="A2660" s="11">
        <v>43896</v>
      </c>
      <c r="B2660" t="s">
        <v>482</v>
      </c>
      <c r="C2660" s="5">
        <v>155</v>
      </c>
      <c r="D2660" s="26" t="str">
        <f t="shared" si="41"/>
        <v/>
      </c>
      <c r="E2660" t="s">
        <v>71</v>
      </c>
    </row>
    <row r="2661" spans="1:5" outlineLevel="1" x14ac:dyDescent="0.35">
      <c r="A2661" s="24">
        <f>A2660</f>
        <v>43896</v>
      </c>
      <c r="B2661" s="25" t="str">
        <f>B2660</f>
        <v>DIMAS MEDINA</v>
      </c>
      <c r="C2661" s="26">
        <f>SUBTOTAL(9,C2660:C2660)</f>
        <v>155</v>
      </c>
      <c r="D2661" s="26" t="str">
        <f t="shared" si="41"/>
        <v>TOTAL</v>
      </c>
    </row>
    <row r="2662" spans="1:5" outlineLevel="2" x14ac:dyDescent="0.35">
      <c r="A2662" s="11">
        <v>43896</v>
      </c>
      <c r="B2662" t="s">
        <v>325</v>
      </c>
      <c r="C2662" s="5">
        <v>22735.11</v>
      </c>
      <c r="D2662" s="26" t="str">
        <f t="shared" si="41"/>
        <v/>
      </c>
      <c r="E2662" t="s">
        <v>71</v>
      </c>
    </row>
    <row r="2663" spans="1:5" outlineLevel="1" x14ac:dyDescent="0.35">
      <c r="A2663" s="24">
        <f>A2662</f>
        <v>43896</v>
      </c>
      <c r="B2663" s="25" t="str">
        <f>B2662</f>
        <v>MEDPERM PLACEMENT INC</v>
      </c>
      <c r="C2663" s="26">
        <f>SUBTOTAL(9,C2662:C2662)</f>
        <v>22735.11</v>
      </c>
      <c r="D2663" s="26" t="str">
        <f t="shared" si="41"/>
        <v>TOTAL</v>
      </c>
    </row>
    <row r="2664" spans="1:5" outlineLevel="2" x14ac:dyDescent="0.35">
      <c r="A2664" s="11">
        <v>43896</v>
      </c>
      <c r="B2664" t="s">
        <v>837</v>
      </c>
      <c r="C2664" s="5">
        <v>3000</v>
      </c>
      <c r="D2664" s="26" t="str">
        <f t="shared" si="41"/>
        <v/>
      </c>
      <c r="E2664" t="s">
        <v>71</v>
      </c>
    </row>
    <row r="2665" spans="1:5" outlineLevel="1" x14ac:dyDescent="0.35">
      <c r="A2665" s="24">
        <f>A2664</f>
        <v>43896</v>
      </c>
      <c r="B2665" s="25" t="str">
        <f>B2664</f>
        <v>JOHN MATTHEW MEEHAN</v>
      </c>
      <c r="C2665" s="26">
        <f>SUBTOTAL(9,C2664:C2664)</f>
        <v>3000</v>
      </c>
      <c r="D2665" s="26" t="str">
        <f t="shared" si="41"/>
        <v>TOTAL</v>
      </c>
    </row>
    <row r="2666" spans="1:5" outlineLevel="2" x14ac:dyDescent="0.35">
      <c r="A2666" s="11">
        <v>43896</v>
      </c>
      <c r="B2666" t="s">
        <v>191</v>
      </c>
      <c r="C2666" s="5">
        <v>548.63</v>
      </c>
      <c r="D2666" s="26" t="str">
        <f t="shared" si="41"/>
        <v/>
      </c>
      <c r="E2666" t="s">
        <v>74</v>
      </c>
    </row>
    <row r="2667" spans="1:5" outlineLevel="1" x14ac:dyDescent="0.35">
      <c r="A2667" s="24">
        <f>A2666</f>
        <v>43896</v>
      </c>
      <c r="B2667" s="25" t="str">
        <f>B2666</f>
        <v>MENTORING MINDS LP</v>
      </c>
      <c r="C2667" s="26">
        <f>SUBTOTAL(9,C2666:C2666)</f>
        <v>548.63</v>
      </c>
      <c r="D2667" s="26" t="str">
        <f t="shared" si="41"/>
        <v>TOTAL</v>
      </c>
    </row>
    <row r="2668" spans="1:5" outlineLevel="2" x14ac:dyDescent="0.35">
      <c r="A2668" s="11">
        <v>43896</v>
      </c>
      <c r="B2668" t="s">
        <v>838</v>
      </c>
      <c r="C2668" s="5">
        <v>155</v>
      </c>
      <c r="D2668" s="26" t="str">
        <f t="shared" si="41"/>
        <v/>
      </c>
      <c r="E2668" t="s">
        <v>71</v>
      </c>
    </row>
    <row r="2669" spans="1:5" outlineLevel="1" x14ac:dyDescent="0.35">
      <c r="A2669" s="24">
        <f>A2668</f>
        <v>43896</v>
      </c>
      <c r="B2669" s="25" t="str">
        <f>B2668</f>
        <v>MARTIN D MEYER</v>
      </c>
      <c r="C2669" s="26">
        <f>SUBTOTAL(9,C2668:C2668)</f>
        <v>155</v>
      </c>
      <c r="D2669" s="26" t="str">
        <f t="shared" si="41"/>
        <v>TOTAL</v>
      </c>
    </row>
    <row r="2670" spans="1:5" outlineLevel="2" x14ac:dyDescent="0.35">
      <c r="A2670" s="11">
        <v>43896</v>
      </c>
      <c r="B2670" t="s">
        <v>483</v>
      </c>
      <c r="C2670" s="5">
        <v>261</v>
      </c>
      <c r="D2670" s="26" t="str">
        <f t="shared" si="41"/>
        <v/>
      </c>
      <c r="E2670" t="s">
        <v>73</v>
      </c>
    </row>
    <row r="2671" spans="1:5" outlineLevel="2" x14ac:dyDescent="0.35">
      <c r="A2671" s="11">
        <v>43896</v>
      </c>
      <c r="B2671" t="s">
        <v>483</v>
      </c>
      <c r="C2671" s="5">
        <v>355.95</v>
      </c>
      <c r="D2671" s="26" t="str">
        <f t="shared" si="41"/>
        <v/>
      </c>
      <c r="E2671" t="s">
        <v>73</v>
      </c>
    </row>
    <row r="2672" spans="1:5" outlineLevel="1" x14ac:dyDescent="0.35">
      <c r="A2672" s="24">
        <f>A2671</f>
        <v>43896</v>
      </c>
      <c r="B2672" s="25" t="str">
        <f>B2671</f>
        <v>MFAC LLC</v>
      </c>
      <c r="C2672" s="26">
        <f>SUBTOTAL(9,C2670:C2671)</f>
        <v>616.95000000000005</v>
      </c>
      <c r="D2672" s="26" t="str">
        <f t="shared" si="41"/>
        <v>TOTAL</v>
      </c>
    </row>
    <row r="2673" spans="1:5" outlineLevel="2" x14ac:dyDescent="0.35">
      <c r="A2673" s="11">
        <v>43896</v>
      </c>
      <c r="B2673" t="s">
        <v>839</v>
      </c>
      <c r="C2673" s="5">
        <v>166.98</v>
      </c>
      <c r="D2673" s="26" t="str">
        <f t="shared" si="41"/>
        <v/>
      </c>
      <c r="E2673" t="s">
        <v>71</v>
      </c>
    </row>
    <row r="2674" spans="1:5" outlineLevel="1" x14ac:dyDescent="0.35">
      <c r="A2674" s="24">
        <f>A2673</f>
        <v>43896</v>
      </c>
      <c r="B2674" s="25" t="str">
        <f>B2673</f>
        <v>ALLEN MICHELSON</v>
      </c>
      <c r="C2674" s="26">
        <f>SUBTOTAL(9,C2673:C2673)</f>
        <v>166.98</v>
      </c>
      <c r="D2674" s="26" t="str">
        <f t="shared" si="41"/>
        <v>TOTAL</v>
      </c>
    </row>
    <row r="2675" spans="1:5" outlineLevel="2" x14ac:dyDescent="0.35">
      <c r="A2675" s="11">
        <v>43896</v>
      </c>
      <c r="B2675" t="s">
        <v>277</v>
      </c>
      <c r="C2675" s="5">
        <v>220.36</v>
      </c>
      <c r="D2675" s="26" t="str">
        <f t="shared" si="41"/>
        <v/>
      </c>
      <c r="E2675" t="s">
        <v>73</v>
      </c>
    </row>
    <row r="2676" spans="1:5" outlineLevel="1" x14ac:dyDescent="0.35">
      <c r="A2676" s="24">
        <f>A2675</f>
        <v>43896</v>
      </c>
      <c r="B2676" s="25" t="str">
        <f>B2675</f>
        <v>MIDWEST TECHNOLOGY PRODUCTS</v>
      </c>
      <c r="C2676" s="26">
        <f>SUBTOTAL(9,C2675:C2675)</f>
        <v>220.36</v>
      </c>
      <c r="D2676" s="26" t="str">
        <f t="shared" si="41"/>
        <v>TOTAL</v>
      </c>
    </row>
    <row r="2677" spans="1:5" outlineLevel="2" x14ac:dyDescent="0.35">
      <c r="A2677" s="11">
        <v>43896</v>
      </c>
      <c r="B2677" t="s">
        <v>484</v>
      </c>
      <c r="C2677" s="5">
        <v>9680</v>
      </c>
      <c r="D2677" s="26" t="str">
        <f t="shared" si="41"/>
        <v/>
      </c>
      <c r="E2677" t="s">
        <v>79</v>
      </c>
    </row>
    <row r="2678" spans="1:5" outlineLevel="1" x14ac:dyDescent="0.35">
      <c r="A2678" s="24">
        <f>A2677</f>
        <v>43896</v>
      </c>
      <c r="B2678" s="25" t="str">
        <f>B2677</f>
        <v>MILAM &amp; CO PAINTING INC.</v>
      </c>
      <c r="C2678" s="26">
        <f>SUBTOTAL(9,C2677:C2677)</f>
        <v>9680</v>
      </c>
      <c r="D2678" s="26" t="str">
        <f t="shared" si="41"/>
        <v>TOTAL</v>
      </c>
    </row>
    <row r="2679" spans="1:5" outlineLevel="2" x14ac:dyDescent="0.35">
      <c r="A2679" s="11">
        <v>43896</v>
      </c>
      <c r="B2679" t="s">
        <v>840</v>
      </c>
      <c r="C2679" s="5">
        <v>530</v>
      </c>
      <c r="D2679" s="26" t="str">
        <f t="shared" si="41"/>
        <v/>
      </c>
      <c r="E2679" t="s">
        <v>73</v>
      </c>
    </row>
    <row r="2680" spans="1:5" outlineLevel="1" x14ac:dyDescent="0.35">
      <c r="A2680" s="24">
        <f>A2679</f>
        <v>43896</v>
      </c>
      <c r="B2680" s="25" t="str">
        <f>B2679</f>
        <v>MINIPCR</v>
      </c>
      <c r="C2680" s="26">
        <f>SUBTOTAL(9,C2679:C2679)</f>
        <v>530</v>
      </c>
      <c r="D2680" s="26" t="str">
        <f t="shared" si="41"/>
        <v>TOTAL</v>
      </c>
    </row>
    <row r="2681" spans="1:5" outlineLevel="2" x14ac:dyDescent="0.35">
      <c r="A2681" s="11">
        <v>43896</v>
      </c>
      <c r="B2681" t="s">
        <v>370</v>
      </c>
      <c r="C2681" s="5">
        <v>130.80000000000001</v>
      </c>
      <c r="D2681" s="26" t="str">
        <f t="shared" si="41"/>
        <v/>
      </c>
      <c r="E2681" t="s">
        <v>71</v>
      </c>
    </row>
    <row r="2682" spans="1:5" outlineLevel="2" x14ac:dyDescent="0.35">
      <c r="A2682" s="11">
        <v>43896</v>
      </c>
      <c r="B2682" t="s">
        <v>370</v>
      </c>
      <c r="C2682" s="5">
        <v>290</v>
      </c>
      <c r="D2682" s="26" t="str">
        <f t="shared" si="41"/>
        <v/>
      </c>
      <c r="E2682" t="s">
        <v>71</v>
      </c>
    </row>
    <row r="2683" spans="1:5" outlineLevel="2" x14ac:dyDescent="0.35">
      <c r="A2683" s="11">
        <v>43896</v>
      </c>
      <c r="B2683" t="s">
        <v>370</v>
      </c>
      <c r="C2683" s="5">
        <v>290</v>
      </c>
      <c r="D2683" s="26" t="str">
        <f t="shared" si="41"/>
        <v/>
      </c>
      <c r="E2683" t="s">
        <v>71</v>
      </c>
    </row>
    <row r="2684" spans="1:5" outlineLevel="1" x14ac:dyDescent="0.35">
      <c r="A2684" s="24">
        <f>A2683</f>
        <v>43896</v>
      </c>
      <c r="B2684" s="25" t="str">
        <f>B2683</f>
        <v>VERONICA MONARREZ</v>
      </c>
      <c r="C2684" s="26">
        <f>SUBTOTAL(9,C2681:C2683)</f>
        <v>710.8</v>
      </c>
      <c r="D2684" s="26" t="str">
        <f t="shared" si="41"/>
        <v>TOTAL</v>
      </c>
    </row>
    <row r="2685" spans="1:5" outlineLevel="2" x14ac:dyDescent="0.35">
      <c r="A2685" s="11">
        <v>43896</v>
      </c>
      <c r="B2685" t="s">
        <v>841</v>
      </c>
      <c r="C2685" s="5">
        <v>2000</v>
      </c>
      <c r="D2685" s="26" t="str">
        <f t="shared" si="41"/>
        <v/>
      </c>
      <c r="E2685" t="s">
        <v>71</v>
      </c>
    </row>
    <row r="2686" spans="1:5" outlineLevel="1" x14ac:dyDescent="0.35">
      <c r="A2686" s="24">
        <f>A2685</f>
        <v>43896</v>
      </c>
      <c r="B2686" s="25" t="str">
        <f>B2685</f>
        <v>MARK MORENO</v>
      </c>
      <c r="C2686" s="26">
        <f>SUBTOTAL(9,C2685:C2685)</f>
        <v>2000</v>
      </c>
      <c r="D2686" s="26" t="str">
        <f t="shared" si="41"/>
        <v>TOTAL</v>
      </c>
    </row>
    <row r="2687" spans="1:5" outlineLevel="2" x14ac:dyDescent="0.35">
      <c r="A2687" s="11">
        <v>43896</v>
      </c>
      <c r="B2687" t="s">
        <v>293</v>
      </c>
      <c r="C2687" s="5">
        <v>1763.87</v>
      </c>
      <c r="D2687" s="26" t="str">
        <f t="shared" si="41"/>
        <v/>
      </c>
      <c r="E2687" t="s">
        <v>75</v>
      </c>
    </row>
    <row r="2688" spans="1:5" outlineLevel="2" x14ac:dyDescent="0.35">
      <c r="A2688" s="11">
        <v>43896</v>
      </c>
      <c r="B2688" t="s">
        <v>293</v>
      </c>
      <c r="C2688" s="5">
        <v>1075</v>
      </c>
      <c r="D2688" s="26" t="str">
        <f t="shared" ref="D2688:D2751" si="42">IF(E2688="","TOTAL","")</f>
        <v/>
      </c>
      <c r="E2688" t="s">
        <v>75</v>
      </c>
    </row>
    <row r="2689" spans="1:5" outlineLevel="2" x14ac:dyDescent="0.35">
      <c r="A2689" s="11">
        <v>43896</v>
      </c>
      <c r="B2689" t="s">
        <v>293</v>
      </c>
      <c r="C2689" s="5">
        <v>1137.2</v>
      </c>
      <c r="D2689" s="26" t="str">
        <f t="shared" si="42"/>
        <v/>
      </c>
      <c r="E2689" t="s">
        <v>75</v>
      </c>
    </row>
    <row r="2690" spans="1:5" outlineLevel="2" x14ac:dyDescent="0.35">
      <c r="A2690" s="11">
        <v>43896</v>
      </c>
      <c r="B2690" t="s">
        <v>293</v>
      </c>
      <c r="C2690" s="5">
        <v>301.54000000000002</v>
      </c>
      <c r="D2690" s="26" t="str">
        <f t="shared" si="42"/>
        <v/>
      </c>
      <c r="E2690" t="s">
        <v>75</v>
      </c>
    </row>
    <row r="2691" spans="1:5" outlineLevel="2" x14ac:dyDescent="0.35">
      <c r="A2691" s="11">
        <v>43896</v>
      </c>
      <c r="B2691" t="s">
        <v>293</v>
      </c>
      <c r="C2691" s="5">
        <v>1203.75</v>
      </c>
      <c r="D2691" s="26" t="str">
        <f t="shared" si="42"/>
        <v/>
      </c>
      <c r="E2691" t="s">
        <v>75</v>
      </c>
    </row>
    <row r="2692" spans="1:5" outlineLevel="2" x14ac:dyDescent="0.35">
      <c r="A2692" s="11">
        <v>43896</v>
      </c>
      <c r="B2692" t="s">
        <v>293</v>
      </c>
      <c r="C2692" s="5">
        <v>178.07</v>
      </c>
      <c r="D2692" s="26" t="str">
        <f t="shared" si="42"/>
        <v/>
      </c>
      <c r="E2692" t="s">
        <v>75</v>
      </c>
    </row>
    <row r="2693" spans="1:5" outlineLevel="2" x14ac:dyDescent="0.35">
      <c r="A2693" s="11">
        <v>43896</v>
      </c>
      <c r="B2693" t="s">
        <v>293</v>
      </c>
      <c r="C2693" s="5">
        <v>118.62</v>
      </c>
      <c r="D2693" s="26" t="str">
        <f t="shared" si="42"/>
        <v/>
      </c>
      <c r="E2693" t="s">
        <v>75</v>
      </c>
    </row>
    <row r="2694" spans="1:5" outlineLevel="2" x14ac:dyDescent="0.35">
      <c r="A2694" s="11">
        <v>43896</v>
      </c>
      <c r="B2694" t="s">
        <v>293</v>
      </c>
      <c r="C2694" s="5">
        <v>55.66</v>
      </c>
      <c r="D2694" s="26" t="str">
        <f t="shared" si="42"/>
        <v/>
      </c>
      <c r="E2694" t="s">
        <v>75</v>
      </c>
    </row>
    <row r="2695" spans="1:5" outlineLevel="1" x14ac:dyDescent="0.35">
      <c r="A2695" s="24">
        <f>A2694</f>
        <v>43896</v>
      </c>
      <c r="B2695" s="25" t="str">
        <f>B2694</f>
        <v>MORRISON SUPPLY COMPANY LLC</v>
      </c>
      <c r="C2695" s="26">
        <f>SUBTOTAL(9,C2687:C2694)</f>
        <v>5833.7099999999991</v>
      </c>
      <c r="D2695" s="26" t="str">
        <f t="shared" si="42"/>
        <v>TOTAL</v>
      </c>
    </row>
    <row r="2696" spans="1:5" outlineLevel="2" x14ac:dyDescent="0.35">
      <c r="A2696" s="11">
        <v>43896</v>
      </c>
      <c r="B2696" t="s">
        <v>842</v>
      </c>
      <c r="C2696" s="5">
        <v>50</v>
      </c>
      <c r="D2696" s="26" t="str">
        <f t="shared" si="42"/>
        <v/>
      </c>
      <c r="E2696" t="s">
        <v>73</v>
      </c>
    </row>
    <row r="2697" spans="1:5" outlineLevel="1" x14ac:dyDescent="0.35">
      <c r="A2697" s="24">
        <f>A2696</f>
        <v>43896</v>
      </c>
      <c r="B2697" s="25" t="str">
        <f>B2696</f>
        <v>ANDREW MORITZ</v>
      </c>
      <c r="C2697" s="26">
        <f>SUBTOTAL(9,C2696:C2696)</f>
        <v>50</v>
      </c>
      <c r="D2697" s="26" t="str">
        <f t="shared" si="42"/>
        <v>TOTAL</v>
      </c>
    </row>
    <row r="2698" spans="1:5" outlineLevel="2" x14ac:dyDescent="0.35">
      <c r="A2698" s="11">
        <v>43896</v>
      </c>
      <c r="B2698" t="s">
        <v>843</v>
      </c>
      <c r="C2698" s="5">
        <v>145</v>
      </c>
      <c r="D2698" s="26" t="str">
        <f t="shared" si="42"/>
        <v/>
      </c>
      <c r="E2698" t="s">
        <v>71</v>
      </c>
    </row>
    <row r="2699" spans="1:5" outlineLevel="1" x14ac:dyDescent="0.35">
      <c r="A2699" s="24">
        <f>A2698</f>
        <v>43896</v>
      </c>
      <c r="B2699" s="25" t="str">
        <f>B2698</f>
        <v>RYAN MOTT</v>
      </c>
      <c r="C2699" s="26">
        <f>SUBTOTAL(9,C2698:C2698)</f>
        <v>145</v>
      </c>
      <c r="D2699" s="26" t="str">
        <f t="shared" si="42"/>
        <v>TOTAL</v>
      </c>
    </row>
    <row r="2700" spans="1:5" outlineLevel="2" x14ac:dyDescent="0.35">
      <c r="A2700" s="11">
        <v>43896</v>
      </c>
      <c r="B2700" t="s">
        <v>294</v>
      </c>
      <c r="C2700" s="5">
        <v>507.77</v>
      </c>
      <c r="D2700" s="26" t="str">
        <f t="shared" si="42"/>
        <v/>
      </c>
      <c r="E2700" t="s">
        <v>75</v>
      </c>
    </row>
    <row r="2701" spans="1:5" outlineLevel="2" x14ac:dyDescent="0.35">
      <c r="A2701" s="11">
        <v>43896</v>
      </c>
      <c r="B2701" t="s">
        <v>294</v>
      </c>
      <c r="C2701" s="5">
        <v>455.92</v>
      </c>
      <c r="D2701" s="26" t="str">
        <f t="shared" si="42"/>
        <v/>
      </c>
      <c r="E2701" t="s">
        <v>84</v>
      </c>
    </row>
    <row r="2702" spans="1:5" outlineLevel="1" x14ac:dyDescent="0.35">
      <c r="A2702" s="24">
        <f>A2701</f>
        <v>43896</v>
      </c>
      <c r="B2702" s="25" t="str">
        <f>B2701</f>
        <v>MSC INDUSTRIAL SUPPLY CO</v>
      </c>
      <c r="C2702" s="26">
        <f>SUBTOTAL(9,C2700:C2701)</f>
        <v>963.69</v>
      </c>
      <c r="D2702" s="26" t="str">
        <f t="shared" si="42"/>
        <v>TOTAL</v>
      </c>
    </row>
    <row r="2703" spans="1:5" outlineLevel="2" x14ac:dyDescent="0.35">
      <c r="A2703" s="11">
        <v>43896</v>
      </c>
      <c r="B2703" t="s">
        <v>410</v>
      </c>
      <c r="C2703" s="5">
        <v>150</v>
      </c>
      <c r="D2703" s="26" t="str">
        <f t="shared" si="42"/>
        <v/>
      </c>
      <c r="E2703" t="s">
        <v>73</v>
      </c>
    </row>
    <row r="2704" spans="1:5" outlineLevel="1" x14ac:dyDescent="0.35">
      <c r="A2704" s="24">
        <f>A2703</f>
        <v>43896</v>
      </c>
      <c r="B2704" s="25" t="str">
        <f>B2703</f>
        <v>MU ALPHA THETA</v>
      </c>
      <c r="C2704" s="26">
        <f>SUBTOTAL(9,C2703:C2703)</f>
        <v>150</v>
      </c>
      <c r="D2704" s="26" t="str">
        <f t="shared" si="42"/>
        <v>TOTAL</v>
      </c>
    </row>
    <row r="2705" spans="1:5" outlineLevel="2" x14ac:dyDescent="0.35">
      <c r="A2705" s="11">
        <v>43896</v>
      </c>
      <c r="B2705" t="s">
        <v>198</v>
      </c>
      <c r="C2705" s="5">
        <v>193.02</v>
      </c>
      <c r="D2705" s="26" t="str">
        <f t="shared" si="42"/>
        <v/>
      </c>
      <c r="E2705" t="s">
        <v>73</v>
      </c>
    </row>
    <row r="2706" spans="1:5" outlineLevel="2" x14ac:dyDescent="0.35">
      <c r="A2706" s="11">
        <v>43896</v>
      </c>
      <c r="B2706" t="s">
        <v>198</v>
      </c>
      <c r="C2706" s="5">
        <v>983.65</v>
      </c>
      <c r="D2706" s="26" t="str">
        <f t="shared" si="42"/>
        <v/>
      </c>
      <c r="E2706" t="s">
        <v>73</v>
      </c>
    </row>
    <row r="2707" spans="1:5" outlineLevel="2" x14ac:dyDescent="0.35">
      <c r="A2707" s="11">
        <v>43896</v>
      </c>
      <c r="B2707" t="s">
        <v>198</v>
      </c>
      <c r="C2707" s="5">
        <v>149.80000000000001</v>
      </c>
      <c r="D2707" s="26" t="str">
        <f t="shared" si="42"/>
        <v/>
      </c>
      <c r="E2707" t="s">
        <v>73</v>
      </c>
    </row>
    <row r="2708" spans="1:5" outlineLevel="1" x14ac:dyDescent="0.35">
      <c r="A2708" s="24">
        <f>A2707</f>
        <v>43896</v>
      </c>
      <c r="B2708" s="25" t="str">
        <f>B2707</f>
        <v>MUSIC IN MOTION</v>
      </c>
      <c r="C2708" s="26">
        <f>SUBTOTAL(9,C2705:C2707)</f>
        <v>1326.47</v>
      </c>
      <c r="D2708" s="26" t="str">
        <f t="shared" si="42"/>
        <v>TOTAL</v>
      </c>
    </row>
    <row r="2709" spans="1:5" outlineLevel="2" x14ac:dyDescent="0.35">
      <c r="A2709" s="11">
        <v>43896</v>
      </c>
      <c r="B2709" t="s">
        <v>844</v>
      </c>
      <c r="C2709" s="5">
        <v>500</v>
      </c>
      <c r="D2709" s="26" t="str">
        <f t="shared" si="42"/>
        <v/>
      </c>
      <c r="E2709" t="s">
        <v>73</v>
      </c>
    </row>
    <row r="2710" spans="1:5" outlineLevel="1" x14ac:dyDescent="0.35">
      <c r="A2710" s="24">
        <f>A2709</f>
        <v>43896</v>
      </c>
      <c r="B2710" s="25" t="str">
        <f>B2709</f>
        <v>MUSIC IS ELEMENTARY INC</v>
      </c>
      <c r="C2710" s="26">
        <f>SUBTOTAL(9,C2709:C2709)</f>
        <v>500</v>
      </c>
      <c r="D2710" s="26" t="str">
        <f t="shared" si="42"/>
        <v>TOTAL</v>
      </c>
    </row>
    <row r="2711" spans="1:5" outlineLevel="2" x14ac:dyDescent="0.35">
      <c r="A2711" s="11">
        <v>43896</v>
      </c>
      <c r="B2711" t="s">
        <v>36</v>
      </c>
      <c r="C2711" s="5">
        <v>41.32</v>
      </c>
      <c r="D2711" s="26" t="str">
        <f t="shared" si="42"/>
        <v/>
      </c>
      <c r="E2711" t="s">
        <v>73</v>
      </c>
    </row>
    <row r="2712" spans="1:5" outlineLevel="2" x14ac:dyDescent="0.35">
      <c r="A2712" s="11">
        <v>43896</v>
      </c>
      <c r="B2712" t="s">
        <v>36</v>
      </c>
      <c r="C2712" s="5">
        <v>529.02</v>
      </c>
      <c r="D2712" s="26" t="str">
        <f t="shared" si="42"/>
        <v/>
      </c>
      <c r="E2712" t="s">
        <v>73</v>
      </c>
    </row>
    <row r="2713" spans="1:5" outlineLevel="2" x14ac:dyDescent="0.35">
      <c r="A2713" s="11">
        <v>43896</v>
      </c>
      <c r="B2713" t="s">
        <v>36</v>
      </c>
      <c r="C2713" s="5">
        <v>18.2</v>
      </c>
      <c r="D2713" s="26" t="str">
        <f t="shared" si="42"/>
        <v/>
      </c>
      <c r="E2713" t="s">
        <v>73</v>
      </c>
    </row>
    <row r="2714" spans="1:5" outlineLevel="2" x14ac:dyDescent="0.35">
      <c r="A2714" s="11">
        <v>43896</v>
      </c>
      <c r="B2714" t="s">
        <v>36</v>
      </c>
      <c r="C2714" s="5">
        <v>351.02</v>
      </c>
      <c r="D2714" s="26" t="str">
        <f t="shared" si="42"/>
        <v/>
      </c>
      <c r="E2714" t="s">
        <v>73</v>
      </c>
    </row>
    <row r="2715" spans="1:5" outlineLevel="1" x14ac:dyDescent="0.35">
      <c r="A2715" s="24">
        <f>A2714</f>
        <v>43896</v>
      </c>
      <c r="B2715" s="25" t="str">
        <f>B2714</f>
        <v>NASCO</v>
      </c>
      <c r="C2715" s="26">
        <f>SUBTOTAL(9,C2711:C2714)</f>
        <v>939.56000000000006</v>
      </c>
      <c r="D2715" s="26" t="str">
        <f t="shared" si="42"/>
        <v>TOTAL</v>
      </c>
    </row>
    <row r="2716" spans="1:5" outlineLevel="2" x14ac:dyDescent="0.35">
      <c r="A2716" s="11">
        <v>43896</v>
      </c>
      <c r="B2716" t="s">
        <v>190</v>
      </c>
      <c r="C2716" s="5">
        <v>248</v>
      </c>
      <c r="D2716" s="26" t="str">
        <f t="shared" si="42"/>
        <v/>
      </c>
      <c r="E2716" t="s">
        <v>73</v>
      </c>
    </row>
    <row r="2717" spans="1:5" outlineLevel="2" x14ac:dyDescent="0.35">
      <c r="A2717" s="11">
        <v>43896</v>
      </c>
      <c r="B2717" t="s">
        <v>190</v>
      </c>
      <c r="C2717" s="5">
        <v>1595</v>
      </c>
      <c r="D2717" s="26" t="str">
        <f t="shared" si="42"/>
        <v/>
      </c>
      <c r="E2717" t="s">
        <v>73</v>
      </c>
    </row>
    <row r="2718" spans="1:5" outlineLevel="1" x14ac:dyDescent="0.35">
      <c r="A2718" s="24">
        <f>A2717</f>
        <v>43896</v>
      </c>
      <c r="B2718" s="25" t="str">
        <f>B2717</f>
        <v>NATIONAL FFA ORGANIZATION</v>
      </c>
      <c r="C2718" s="26">
        <f>SUBTOTAL(9,C2716:C2717)</f>
        <v>1843</v>
      </c>
      <c r="D2718" s="26" t="str">
        <f t="shared" si="42"/>
        <v>TOTAL</v>
      </c>
    </row>
    <row r="2719" spans="1:5" outlineLevel="2" x14ac:dyDescent="0.35">
      <c r="A2719" s="11">
        <v>43896</v>
      </c>
      <c r="B2719" t="s">
        <v>547</v>
      </c>
      <c r="C2719" s="5">
        <v>2789.72</v>
      </c>
      <c r="D2719" s="26" t="str">
        <f t="shared" si="42"/>
        <v/>
      </c>
      <c r="E2719" t="s">
        <v>86</v>
      </c>
    </row>
    <row r="2720" spans="1:5" outlineLevel="1" x14ac:dyDescent="0.35">
      <c r="A2720" s="24">
        <f>A2719</f>
        <v>43896</v>
      </c>
      <c r="B2720" s="25" t="str">
        <f>B2719</f>
        <v>GALE</v>
      </c>
      <c r="C2720" s="26">
        <f>SUBTOTAL(9,C2719:C2719)</f>
        <v>2789.72</v>
      </c>
      <c r="D2720" s="26" t="str">
        <f t="shared" si="42"/>
        <v>TOTAL</v>
      </c>
    </row>
    <row r="2721" spans="1:5" outlineLevel="2" x14ac:dyDescent="0.35">
      <c r="A2721" s="11">
        <v>43896</v>
      </c>
      <c r="B2721" t="s">
        <v>845</v>
      </c>
      <c r="C2721" s="5">
        <v>-1.59</v>
      </c>
      <c r="D2721" s="26" t="str">
        <f t="shared" si="42"/>
        <v/>
      </c>
      <c r="E2721" t="s">
        <v>89</v>
      </c>
    </row>
    <row r="2722" spans="1:5" outlineLevel="2" x14ac:dyDescent="0.35">
      <c r="A2722" s="11">
        <v>43896</v>
      </c>
      <c r="B2722" t="s">
        <v>845</v>
      </c>
      <c r="C2722" s="5">
        <v>145.59</v>
      </c>
      <c r="D2722" s="26" t="str">
        <f t="shared" si="42"/>
        <v/>
      </c>
      <c r="E2722" t="s">
        <v>89</v>
      </c>
    </row>
    <row r="2723" spans="1:5" outlineLevel="1" x14ac:dyDescent="0.35">
      <c r="A2723" s="24">
        <f>A2722</f>
        <v>43896</v>
      </c>
      <c r="B2723" s="25" t="str">
        <f>B2722</f>
        <v>NATIONAL NOTARY ASSOC</v>
      </c>
      <c r="C2723" s="26">
        <f>SUBTOTAL(9,C2721:C2722)</f>
        <v>144</v>
      </c>
      <c r="D2723" s="26" t="str">
        <f t="shared" si="42"/>
        <v>TOTAL</v>
      </c>
    </row>
    <row r="2724" spans="1:5" outlineLevel="2" x14ac:dyDescent="0.35">
      <c r="A2724" s="11">
        <v>43896</v>
      </c>
      <c r="B2724" t="s">
        <v>846</v>
      </c>
      <c r="C2724" s="5">
        <v>233.93</v>
      </c>
      <c r="D2724" s="26" t="str">
        <f t="shared" si="42"/>
        <v/>
      </c>
      <c r="E2724" t="s">
        <v>74</v>
      </c>
    </row>
    <row r="2725" spans="1:5" outlineLevel="1" x14ac:dyDescent="0.35">
      <c r="A2725" s="24">
        <f>A2724</f>
        <v>43896</v>
      </c>
      <c r="B2725" s="25" t="str">
        <f>B2724</f>
        <v>NATIONAL SCHOOL PRODUCTS</v>
      </c>
      <c r="C2725" s="26">
        <f>SUBTOTAL(9,C2724:C2724)</f>
        <v>233.93</v>
      </c>
      <c r="D2725" s="26" t="str">
        <f t="shared" si="42"/>
        <v>TOTAL</v>
      </c>
    </row>
    <row r="2726" spans="1:5" outlineLevel="2" x14ac:dyDescent="0.35">
      <c r="A2726" s="11">
        <v>43896</v>
      </c>
      <c r="B2726" t="s">
        <v>847</v>
      </c>
      <c r="C2726" s="5">
        <v>5.22</v>
      </c>
      <c r="D2726" s="26" t="str">
        <f t="shared" si="42"/>
        <v/>
      </c>
      <c r="E2726" t="s">
        <v>86</v>
      </c>
    </row>
    <row r="2727" spans="1:5" outlineLevel="2" x14ac:dyDescent="0.35">
      <c r="A2727" s="11">
        <v>43896</v>
      </c>
      <c r="B2727" t="s">
        <v>847</v>
      </c>
      <c r="C2727" s="5">
        <v>5.22</v>
      </c>
      <c r="D2727" s="26" t="str">
        <f t="shared" si="42"/>
        <v/>
      </c>
      <c r="E2727" t="s">
        <v>86</v>
      </c>
    </row>
    <row r="2728" spans="1:5" outlineLevel="2" x14ac:dyDescent="0.35">
      <c r="A2728" s="11">
        <v>43896</v>
      </c>
      <c r="B2728" t="s">
        <v>847</v>
      </c>
      <c r="C2728" s="5">
        <v>20</v>
      </c>
      <c r="D2728" s="26" t="str">
        <f t="shared" si="42"/>
        <v/>
      </c>
      <c r="E2728" t="s">
        <v>86</v>
      </c>
    </row>
    <row r="2729" spans="1:5" outlineLevel="2" x14ac:dyDescent="0.35">
      <c r="A2729" s="11">
        <v>43896</v>
      </c>
      <c r="B2729" t="s">
        <v>847</v>
      </c>
      <c r="C2729" s="5">
        <v>348</v>
      </c>
      <c r="D2729" s="26" t="str">
        <f t="shared" si="42"/>
        <v/>
      </c>
      <c r="E2729" t="s">
        <v>86</v>
      </c>
    </row>
    <row r="2730" spans="1:5" outlineLevel="1" x14ac:dyDescent="0.35">
      <c r="A2730" s="24">
        <f>A2729</f>
        <v>43896</v>
      </c>
      <c r="B2730" s="25" t="str">
        <f>B2729</f>
        <v>NATIONAL FORENSIC LEAGUE</v>
      </c>
      <c r="C2730" s="26">
        <f>SUBTOTAL(9,C2726:C2729)</f>
        <v>378.44</v>
      </c>
      <c r="D2730" s="26" t="str">
        <f t="shared" si="42"/>
        <v>TOTAL</v>
      </c>
    </row>
    <row r="2731" spans="1:5" outlineLevel="2" x14ac:dyDescent="0.35">
      <c r="A2731" s="11">
        <v>43896</v>
      </c>
      <c r="B2731" t="s">
        <v>548</v>
      </c>
      <c r="C2731" s="5">
        <v>148288.98000000001</v>
      </c>
      <c r="D2731" s="26" t="str">
        <f t="shared" si="42"/>
        <v/>
      </c>
      <c r="E2731" t="s">
        <v>86</v>
      </c>
    </row>
    <row r="2732" spans="1:5" outlineLevel="1" x14ac:dyDescent="0.35">
      <c r="A2732" s="24">
        <f>A2731</f>
        <v>43896</v>
      </c>
      <c r="B2732" s="25" t="str">
        <f>B2731</f>
        <v>NAVIANCE INC</v>
      </c>
      <c r="C2732" s="26">
        <f>SUBTOTAL(9,C2731:C2731)</f>
        <v>148288.98000000001</v>
      </c>
      <c r="D2732" s="26" t="str">
        <f t="shared" si="42"/>
        <v>TOTAL</v>
      </c>
    </row>
    <row r="2733" spans="1:5" outlineLevel="2" x14ac:dyDescent="0.35">
      <c r="A2733" s="11">
        <v>43896</v>
      </c>
      <c r="B2733" t="s">
        <v>571</v>
      </c>
      <c r="C2733" s="5">
        <v>1984.3</v>
      </c>
      <c r="D2733" s="26" t="str">
        <f t="shared" si="42"/>
        <v/>
      </c>
      <c r="E2733" t="s">
        <v>89</v>
      </c>
    </row>
    <row r="2734" spans="1:5" outlineLevel="2" x14ac:dyDescent="0.35">
      <c r="A2734" s="11">
        <v>43896</v>
      </c>
      <c r="B2734" t="s">
        <v>571</v>
      </c>
      <c r="C2734" s="5">
        <v>117.85</v>
      </c>
      <c r="D2734" s="26" t="str">
        <f t="shared" si="42"/>
        <v/>
      </c>
      <c r="E2734" t="s">
        <v>89</v>
      </c>
    </row>
    <row r="2735" spans="1:5" outlineLevel="2" x14ac:dyDescent="0.35">
      <c r="A2735" s="11">
        <v>43896</v>
      </c>
      <c r="B2735" t="s">
        <v>571</v>
      </c>
      <c r="C2735" s="5">
        <v>1225.8</v>
      </c>
      <c r="D2735" s="26" t="str">
        <f t="shared" si="42"/>
        <v/>
      </c>
      <c r="E2735" t="s">
        <v>89</v>
      </c>
    </row>
    <row r="2736" spans="1:5" outlineLevel="2" x14ac:dyDescent="0.35">
      <c r="A2736" s="11">
        <v>43896</v>
      </c>
      <c r="B2736" t="s">
        <v>571</v>
      </c>
      <c r="C2736" s="5">
        <v>1680.9</v>
      </c>
      <c r="D2736" s="26" t="str">
        <f t="shared" si="42"/>
        <v/>
      </c>
      <c r="E2736" t="s">
        <v>89</v>
      </c>
    </row>
    <row r="2737" spans="1:5" outlineLevel="2" x14ac:dyDescent="0.35">
      <c r="A2737" s="11">
        <v>43896</v>
      </c>
      <c r="B2737" t="s">
        <v>571</v>
      </c>
      <c r="C2737" s="5">
        <v>3744</v>
      </c>
      <c r="D2737" s="26" t="str">
        <f t="shared" si="42"/>
        <v/>
      </c>
      <c r="E2737" t="s">
        <v>89</v>
      </c>
    </row>
    <row r="2738" spans="1:5" outlineLevel="2" x14ac:dyDescent="0.35">
      <c r="A2738" s="11">
        <v>43896</v>
      </c>
      <c r="B2738" t="s">
        <v>571</v>
      </c>
      <c r="C2738" s="5">
        <v>3744</v>
      </c>
      <c r="D2738" s="26" t="str">
        <f t="shared" si="42"/>
        <v/>
      </c>
      <c r="E2738" t="s">
        <v>89</v>
      </c>
    </row>
    <row r="2739" spans="1:5" outlineLevel="2" x14ac:dyDescent="0.35">
      <c r="A2739" s="11">
        <v>43896</v>
      </c>
      <c r="B2739" t="s">
        <v>571</v>
      </c>
      <c r="C2739" s="5">
        <v>3744</v>
      </c>
      <c r="D2739" s="26" t="str">
        <f t="shared" si="42"/>
        <v/>
      </c>
      <c r="E2739" t="s">
        <v>89</v>
      </c>
    </row>
    <row r="2740" spans="1:5" outlineLevel="2" x14ac:dyDescent="0.35">
      <c r="A2740" s="11">
        <v>43896</v>
      </c>
      <c r="B2740" t="s">
        <v>571</v>
      </c>
      <c r="C2740" s="5">
        <v>3744</v>
      </c>
      <c r="D2740" s="26" t="str">
        <f t="shared" si="42"/>
        <v/>
      </c>
      <c r="E2740" t="s">
        <v>89</v>
      </c>
    </row>
    <row r="2741" spans="1:5" outlineLevel="2" x14ac:dyDescent="0.35">
      <c r="A2741" s="11">
        <v>43896</v>
      </c>
      <c r="B2741" t="s">
        <v>571</v>
      </c>
      <c r="C2741" s="5">
        <v>3744</v>
      </c>
      <c r="D2741" s="26" t="str">
        <f t="shared" si="42"/>
        <v/>
      </c>
      <c r="E2741" t="s">
        <v>89</v>
      </c>
    </row>
    <row r="2742" spans="1:5" outlineLevel="2" x14ac:dyDescent="0.35">
      <c r="A2742" s="11">
        <v>43896</v>
      </c>
      <c r="B2742" t="s">
        <v>571</v>
      </c>
      <c r="C2742" s="5">
        <v>3744</v>
      </c>
      <c r="D2742" s="26" t="str">
        <f t="shared" si="42"/>
        <v/>
      </c>
      <c r="E2742" t="s">
        <v>89</v>
      </c>
    </row>
    <row r="2743" spans="1:5" outlineLevel="2" x14ac:dyDescent="0.35">
      <c r="A2743" s="11">
        <v>43896</v>
      </c>
      <c r="B2743" t="s">
        <v>571</v>
      </c>
      <c r="C2743" s="5">
        <v>3744</v>
      </c>
      <c r="D2743" s="26" t="str">
        <f t="shared" si="42"/>
        <v/>
      </c>
      <c r="E2743" t="s">
        <v>89</v>
      </c>
    </row>
    <row r="2744" spans="1:5" outlineLevel="2" x14ac:dyDescent="0.35">
      <c r="A2744" s="11">
        <v>43896</v>
      </c>
      <c r="B2744" t="s">
        <v>571</v>
      </c>
      <c r="C2744" s="5">
        <v>3744</v>
      </c>
      <c r="D2744" s="26" t="str">
        <f t="shared" si="42"/>
        <v/>
      </c>
      <c r="E2744" t="s">
        <v>89</v>
      </c>
    </row>
    <row r="2745" spans="1:5" outlineLevel="2" x14ac:dyDescent="0.35">
      <c r="A2745" s="11">
        <v>43896</v>
      </c>
      <c r="B2745" t="s">
        <v>571</v>
      </c>
      <c r="C2745" s="5">
        <v>1225.8</v>
      </c>
      <c r="D2745" s="26" t="str">
        <f t="shared" si="42"/>
        <v/>
      </c>
      <c r="E2745" t="s">
        <v>89</v>
      </c>
    </row>
    <row r="2746" spans="1:5" outlineLevel="2" x14ac:dyDescent="0.35">
      <c r="A2746" s="11">
        <v>43896</v>
      </c>
      <c r="B2746" t="s">
        <v>571</v>
      </c>
      <c r="C2746" s="5">
        <v>2211.85</v>
      </c>
      <c r="D2746" s="26" t="str">
        <f t="shared" si="42"/>
        <v/>
      </c>
      <c r="E2746" t="s">
        <v>89</v>
      </c>
    </row>
    <row r="2747" spans="1:5" outlineLevel="1" x14ac:dyDescent="0.35">
      <c r="A2747" s="24">
        <f>A2746</f>
        <v>43896</v>
      </c>
      <c r="B2747" s="25" t="str">
        <f>B2746</f>
        <v>NCS PEARSON INC</v>
      </c>
      <c r="C2747" s="26">
        <f>SUBTOTAL(9,C2733:C2746)</f>
        <v>38398.5</v>
      </c>
      <c r="D2747" s="26" t="str">
        <f t="shared" si="42"/>
        <v>TOTAL</v>
      </c>
    </row>
    <row r="2748" spans="1:5" outlineLevel="2" x14ac:dyDescent="0.35">
      <c r="A2748" s="11">
        <v>43896</v>
      </c>
      <c r="B2748" t="s">
        <v>848</v>
      </c>
      <c r="C2748" s="5">
        <v>558.79</v>
      </c>
      <c r="D2748" s="26" t="str">
        <f t="shared" si="42"/>
        <v/>
      </c>
      <c r="E2748" t="s">
        <v>81</v>
      </c>
    </row>
    <row r="2749" spans="1:5" outlineLevel="1" x14ac:dyDescent="0.35">
      <c r="A2749" s="24">
        <f>A2748</f>
        <v>43896</v>
      </c>
      <c r="B2749" s="25" t="str">
        <f>B2748</f>
        <v>QUADIENT LEASING USA INC</v>
      </c>
      <c r="C2749" s="26">
        <f>SUBTOTAL(9,C2748:C2748)</f>
        <v>558.79</v>
      </c>
      <c r="D2749" s="26" t="str">
        <f t="shared" si="42"/>
        <v>TOTAL</v>
      </c>
    </row>
    <row r="2750" spans="1:5" outlineLevel="2" x14ac:dyDescent="0.35">
      <c r="A2750" s="11">
        <v>43896</v>
      </c>
      <c r="B2750" t="s">
        <v>176</v>
      </c>
      <c r="C2750" s="5">
        <v>977.75</v>
      </c>
      <c r="D2750" s="26" t="str">
        <f t="shared" si="42"/>
        <v/>
      </c>
      <c r="E2750" t="s">
        <v>283</v>
      </c>
    </row>
    <row r="2751" spans="1:5" outlineLevel="2" x14ac:dyDescent="0.35">
      <c r="A2751" s="11">
        <v>43896</v>
      </c>
      <c r="B2751" t="s">
        <v>176</v>
      </c>
      <c r="C2751" s="5">
        <v>2748</v>
      </c>
      <c r="D2751" s="26" t="str">
        <f t="shared" si="42"/>
        <v/>
      </c>
      <c r="E2751" t="s">
        <v>283</v>
      </c>
    </row>
    <row r="2752" spans="1:5" outlineLevel="2" x14ac:dyDescent="0.35">
      <c r="A2752" s="11">
        <v>43896</v>
      </c>
      <c r="B2752" t="s">
        <v>176</v>
      </c>
      <c r="C2752" s="5">
        <v>9030</v>
      </c>
      <c r="D2752" s="26" t="str">
        <f t="shared" ref="D2752:D2815" si="43">IF(E2752="","TOTAL","")</f>
        <v/>
      </c>
      <c r="E2752" t="s">
        <v>283</v>
      </c>
    </row>
    <row r="2753" spans="1:5" outlineLevel="1" x14ac:dyDescent="0.35">
      <c r="A2753" s="24">
        <f>A2752</f>
        <v>43896</v>
      </c>
      <c r="B2753" s="25" t="str">
        <f>B2752</f>
        <v>NETSYNC NETWORK SOLUTIONS</v>
      </c>
      <c r="C2753" s="26">
        <f>SUBTOTAL(9,C2750:C2752)</f>
        <v>12755.75</v>
      </c>
      <c r="D2753" s="26" t="str">
        <f t="shared" si="43"/>
        <v>TOTAL</v>
      </c>
    </row>
    <row r="2754" spans="1:5" outlineLevel="2" x14ac:dyDescent="0.35">
      <c r="A2754" s="11">
        <v>43896</v>
      </c>
      <c r="B2754" t="s">
        <v>572</v>
      </c>
      <c r="C2754" s="5">
        <v>38.65</v>
      </c>
      <c r="D2754" s="26" t="str">
        <f t="shared" si="43"/>
        <v/>
      </c>
      <c r="E2754" t="s">
        <v>75</v>
      </c>
    </row>
    <row r="2755" spans="1:5" outlineLevel="1" x14ac:dyDescent="0.35">
      <c r="A2755" s="24">
        <f>A2754</f>
        <v>43896</v>
      </c>
      <c r="B2755" s="25" t="str">
        <f>B2754</f>
        <v>NEVCO SPORTS LLC</v>
      </c>
      <c r="C2755" s="26">
        <f>SUBTOTAL(9,C2754:C2754)</f>
        <v>38.65</v>
      </c>
      <c r="D2755" s="26" t="str">
        <f t="shared" si="43"/>
        <v>TOTAL</v>
      </c>
    </row>
    <row r="2756" spans="1:5" outlineLevel="2" x14ac:dyDescent="0.35">
      <c r="A2756" s="11">
        <v>43896</v>
      </c>
      <c r="B2756" t="s">
        <v>849</v>
      </c>
      <c r="C2756" s="5">
        <v>792</v>
      </c>
      <c r="D2756" s="26" t="str">
        <f t="shared" si="43"/>
        <v/>
      </c>
      <c r="E2756" t="s">
        <v>74</v>
      </c>
    </row>
    <row r="2757" spans="1:5" outlineLevel="1" x14ac:dyDescent="0.35">
      <c r="A2757" s="24">
        <f>A2756</f>
        <v>43896</v>
      </c>
      <c r="B2757" s="25" t="str">
        <f>B2756</f>
        <v>NEWMARK LEARNING LLC</v>
      </c>
      <c r="C2757" s="26">
        <f>SUBTOTAL(9,C2756:C2756)</f>
        <v>792</v>
      </c>
      <c r="D2757" s="26" t="str">
        <f t="shared" si="43"/>
        <v>TOTAL</v>
      </c>
    </row>
    <row r="2758" spans="1:5" outlineLevel="2" x14ac:dyDescent="0.35">
      <c r="A2758" s="11">
        <v>43896</v>
      </c>
      <c r="B2758" t="s">
        <v>158</v>
      </c>
      <c r="C2758" s="5">
        <v>757.61</v>
      </c>
      <c r="D2758" s="26" t="str">
        <f t="shared" si="43"/>
        <v/>
      </c>
      <c r="E2758" t="s">
        <v>93</v>
      </c>
    </row>
    <row r="2759" spans="1:5" outlineLevel="1" x14ac:dyDescent="0.35">
      <c r="A2759" s="24">
        <f>A2758</f>
        <v>43896</v>
      </c>
      <c r="B2759" s="25" t="str">
        <f>B2758</f>
        <v>NORTH FORT BEND WATER AUTHORITY</v>
      </c>
      <c r="C2759" s="26">
        <f>SUBTOTAL(9,C2758:C2758)</f>
        <v>757.61</v>
      </c>
      <c r="D2759" s="26" t="str">
        <f t="shared" si="43"/>
        <v>TOTAL</v>
      </c>
    </row>
    <row r="2760" spans="1:5" outlineLevel="2" x14ac:dyDescent="0.35">
      <c r="A2760" s="11">
        <v>43896</v>
      </c>
      <c r="B2760" t="s">
        <v>850</v>
      </c>
      <c r="C2760" s="5">
        <v>303.14</v>
      </c>
      <c r="D2760" s="26" t="str">
        <f t="shared" si="43"/>
        <v/>
      </c>
      <c r="E2760" t="s">
        <v>73</v>
      </c>
    </row>
    <row r="2761" spans="1:5" outlineLevel="1" x14ac:dyDescent="0.35">
      <c r="A2761" s="24">
        <f>A2760</f>
        <v>43896</v>
      </c>
      <c r="B2761" s="25" t="str">
        <f>B2760</f>
        <v>NORTHERN SPEECH SERVICES INC</v>
      </c>
      <c r="C2761" s="26">
        <f>SUBTOTAL(9,C2760:C2760)</f>
        <v>303.14</v>
      </c>
      <c r="D2761" s="26" t="str">
        <f t="shared" si="43"/>
        <v>TOTAL</v>
      </c>
    </row>
    <row r="2762" spans="1:5" outlineLevel="2" x14ac:dyDescent="0.35">
      <c r="A2762" s="11">
        <v>43896</v>
      </c>
      <c r="B2762" t="s">
        <v>574</v>
      </c>
      <c r="C2762" s="5">
        <v>30.24</v>
      </c>
      <c r="D2762" s="26" t="str">
        <f t="shared" si="43"/>
        <v/>
      </c>
      <c r="E2762" t="s">
        <v>72</v>
      </c>
    </row>
    <row r="2763" spans="1:5" outlineLevel="2" x14ac:dyDescent="0.35">
      <c r="A2763" s="11">
        <v>43896</v>
      </c>
      <c r="B2763" t="s">
        <v>574</v>
      </c>
      <c r="C2763" s="5">
        <v>166.3</v>
      </c>
      <c r="D2763" s="26" t="str">
        <f t="shared" si="43"/>
        <v/>
      </c>
      <c r="E2763" t="s">
        <v>72</v>
      </c>
    </row>
    <row r="2764" spans="1:5" outlineLevel="2" x14ac:dyDescent="0.35">
      <c r="A2764" s="11">
        <v>43896</v>
      </c>
      <c r="B2764" t="s">
        <v>574</v>
      </c>
      <c r="C2764" s="5">
        <v>382.85</v>
      </c>
      <c r="D2764" s="26" t="str">
        <f t="shared" si="43"/>
        <v/>
      </c>
      <c r="E2764" t="s">
        <v>72</v>
      </c>
    </row>
    <row r="2765" spans="1:5" outlineLevel="2" x14ac:dyDescent="0.35">
      <c r="A2765" s="11">
        <v>43896</v>
      </c>
      <c r="B2765" t="s">
        <v>574</v>
      </c>
      <c r="C2765" s="5">
        <v>23.28</v>
      </c>
      <c r="D2765" s="26" t="str">
        <f t="shared" si="43"/>
        <v/>
      </c>
      <c r="E2765" t="s">
        <v>72</v>
      </c>
    </row>
    <row r="2766" spans="1:5" outlineLevel="2" x14ac:dyDescent="0.35">
      <c r="A2766" s="11">
        <v>43896</v>
      </c>
      <c r="B2766" t="s">
        <v>574</v>
      </c>
      <c r="C2766" s="5">
        <v>111.48</v>
      </c>
      <c r="D2766" s="26" t="str">
        <f t="shared" si="43"/>
        <v/>
      </c>
      <c r="E2766" t="s">
        <v>72</v>
      </c>
    </row>
    <row r="2767" spans="1:5" outlineLevel="2" x14ac:dyDescent="0.35">
      <c r="A2767" s="11">
        <v>43896</v>
      </c>
      <c r="B2767" t="s">
        <v>574</v>
      </c>
      <c r="C2767" s="5">
        <v>136.19</v>
      </c>
      <c r="D2767" s="26" t="str">
        <f t="shared" si="43"/>
        <v/>
      </c>
      <c r="E2767" t="s">
        <v>72</v>
      </c>
    </row>
    <row r="2768" spans="1:5" outlineLevel="2" x14ac:dyDescent="0.35">
      <c r="A2768" s="11">
        <v>43896</v>
      </c>
      <c r="B2768" t="s">
        <v>574</v>
      </c>
      <c r="C2768" s="5">
        <v>438.78</v>
      </c>
      <c r="D2768" s="26" t="str">
        <f t="shared" si="43"/>
        <v/>
      </c>
      <c r="E2768" t="s">
        <v>72</v>
      </c>
    </row>
    <row r="2769" spans="1:5" outlineLevel="2" x14ac:dyDescent="0.35">
      <c r="A2769" s="11">
        <v>43896</v>
      </c>
      <c r="B2769" t="s">
        <v>574</v>
      </c>
      <c r="C2769" s="5">
        <v>153.29</v>
      </c>
      <c r="D2769" s="26" t="str">
        <f t="shared" si="43"/>
        <v/>
      </c>
      <c r="E2769" t="s">
        <v>72</v>
      </c>
    </row>
    <row r="2770" spans="1:5" outlineLevel="2" x14ac:dyDescent="0.35">
      <c r="A2770" s="11">
        <v>43896</v>
      </c>
      <c r="B2770" t="s">
        <v>574</v>
      </c>
      <c r="C2770" s="5">
        <v>258.52999999999997</v>
      </c>
      <c r="D2770" s="26" t="str">
        <f t="shared" si="43"/>
        <v/>
      </c>
      <c r="E2770" t="s">
        <v>72</v>
      </c>
    </row>
    <row r="2771" spans="1:5" outlineLevel="2" x14ac:dyDescent="0.35">
      <c r="A2771" s="11">
        <v>43896</v>
      </c>
      <c r="B2771" t="s">
        <v>574</v>
      </c>
      <c r="C2771" s="5">
        <v>192</v>
      </c>
      <c r="D2771" s="26" t="str">
        <f t="shared" si="43"/>
        <v/>
      </c>
      <c r="E2771" t="s">
        <v>72</v>
      </c>
    </row>
    <row r="2772" spans="1:5" outlineLevel="2" x14ac:dyDescent="0.35">
      <c r="A2772" s="11">
        <v>43896</v>
      </c>
      <c r="B2772" t="s">
        <v>574</v>
      </c>
      <c r="C2772" s="5">
        <v>205.9</v>
      </c>
      <c r="D2772" s="26" t="str">
        <f t="shared" si="43"/>
        <v/>
      </c>
      <c r="E2772" t="s">
        <v>72</v>
      </c>
    </row>
    <row r="2773" spans="1:5" outlineLevel="2" x14ac:dyDescent="0.35">
      <c r="A2773" s="11">
        <v>43896</v>
      </c>
      <c r="B2773" t="s">
        <v>574</v>
      </c>
      <c r="C2773" s="5">
        <v>95.32</v>
      </c>
      <c r="D2773" s="26" t="str">
        <f t="shared" si="43"/>
        <v/>
      </c>
      <c r="E2773" t="s">
        <v>72</v>
      </c>
    </row>
    <row r="2774" spans="1:5" outlineLevel="2" x14ac:dyDescent="0.35">
      <c r="A2774" s="11">
        <v>43896</v>
      </c>
      <c r="B2774" t="s">
        <v>574</v>
      </c>
      <c r="C2774" s="5">
        <v>108.27</v>
      </c>
      <c r="D2774" s="26" t="str">
        <f t="shared" si="43"/>
        <v/>
      </c>
      <c r="E2774" t="s">
        <v>72</v>
      </c>
    </row>
    <row r="2775" spans="1:5" outlineLevel="2" x14ac:dyDescent="0.35">
      <c r="A2775" s="11">
        <v>43896</v>
      </c>
      <c r="B2775" t="s">
        <v>574</v>
      </c>
      <c r="C2775" s="5">
        <v>191.01</v>
      </c>
      <c r="D2775" s="26" t="str">
        <f t="shared" si="43"/>
        <v/>
      </c>
      <c r="E2775" t="s">
        <v>72</v>
      </c>
    </row>
    <row r="2776" spans="1:5" outlineLevel="2" x14ac:dyDescent="0.35">
      <c r="A2776" s="11">
        <v>43896</v>
      </c>
      <c r="B2776" t="s">
        <v>574</v>
      </c>
      <c r="C2776" s="5">
        <v>69.61</v>
      </c>
      <c r="D2776" s="26" t="str">
        <f t="shared" si="43"/>
        <v/>
      </c>
      <c r="E2776" t="s">
        <v>72</v>
      </c>
    </row>
    <row r="2777" spans="1:5" outlineLevel="2" x14ac:dyDescent="0.35">
      <c r="A2777" s="11">
        <v>43896</v>
      </c>
      <c r="B2777" t="s">
        <v>574</v>
      </c>
      <c r="C2777" s="5">
        <v>125.49</v>
      </c>
      <c r="D2777" s="26" t="str">
        <f t="shared" si="43"/>
        <v/>
      </c>
      <c r="E2777" t="s">
        <v>72</v>
      </c>
    </row>
    <row r="2778" spans="1:5" outlineLevel="2" x14ac:dyDescent="0.35">
      <c r="A2778" s="11">
        <v>43896</v>
      </c>
      <c r="B2778" t="s">
        <v>574</v>
      </c>
      <c r="C2778" s="5">
        <v>167.24</v>
      </c>
      <c r="D2778" s="26" t="str">
        <f t="shared" si="43"/>
        <v/>
      </c>
      <c r="E2778" t="s">
        <v>72</v>
      </c>
    </row>
    <row r="2779" spans="1:5" outlineLevel="2" x14ac:dyDescent="0.35">
      <c r="A2779" s="11">
        <v>43896</v>
      </c>
      <c r="B2779" t="s">
        <v>574</v>
      </c>
      <c r="C2779" s="5">
        <v>221.07</v>
      </c>
      <c r="D2779" s="26" t="str">
        <f t="shared" si="43"/>
        <v/>
      </c>
      <c r="E2779" t="s">
        <v>72</v>
      </c>
    </row>
    <row r="2780" spans="1:5" outlineLevel="2" x14ac:dyDescent="0.35">
      <c r="A2780" s="11">
        <v>43896</v>
      </c>
      <c r="B2780" t="s">
        <v>574</v>
      </c>
      <c r="C2780" s="5">
        <v>138.44</v>
      </c>
      <c r="D2780" s="26" t="str">
        <f t="shared" si="43"/>
        <v/>
      </c>
      <c r="E2780" t="s">
        <v>72</v>
      </c>
    </row>
    <row r="2781" spans="1:5" outlineLevel="2" x14ac:dyDescent="0.35">
      <c r="A2781" s="11">
        <v>43896</v>
      </c>
      <c r="B2781" t="s">
        <v>574</v>
      </c>
      <c r="C2781" s="5">
        <v>276.51</v>
      </c>
      <c r="D2781" s="26" t="str">
        <f t="shared" si="43"/>
        <v/>
      </c>
      <c r="E2781" t="s">
        <v>72</v>
      </c>
    </row>
    <row r="2782" spans="1:5" outlineLevel="2" x14ac:dyDescent="0.35">
      <c r="A2782" s="11">
        <v>43896</v>
      </c>
      <c r="B2782" t="s">
        <v>574</v>
      </c>
      <c r="C2782" s="5">
        <v>97.58</v>
      </c>
      <c r="D2782" s="26" t="str">
        <f t="shared" si="43"/>
        <v/>
      </c>
      <c r="E2782" t="s">
        <v>72</v>
      </c>
    </row>
    <row r="2783" spans="1:5" outlineLevel="2" x14ac:dyDescent="0.35">
      <c r="A2783" s="11">
        <v>43896</v>
      </c>
      <c r="B2783" t="s">
        <v>574</v>
      </c>
      <c r="C2783" s="5">
        <v>41.81</v>
      </c>
      <c r="D2783" s="26" t="str">
        <f t="shared" si="43"/>
        <v/>
      </c>
      <c r="E2783" t="s">
        <v>72</v>
      </c>
    </row>
    <row r="2784" spans="1:5" outlineLevel="2" x14ac:dyDescent="0.35">
      <c r="A2784" s="11">
        <v>43896</v>
      </c>
      <c r="B2784" t="s">
        <v>574</v>
      </c>
      <c r="C2784" s="5">
        <v>178.88</v>
      </c>
      <c r="D2784" s="26" t="str">
        <f t="shared" si="43"/>
        <v/>
      </c>
      <c r="E2784" t="s">
        <v>72</v>
      </c>
    </row>
    <row r="2785" spans="1:5" outlineLevel="2" x14ac:dyDescent="0.35">
      <c r="A2785" s="11">
        <v>43896</v>
      </c>
      <c r="B2785" t="s">
        <v>574</v>
      </c>
      <c r="C2785" s="5">
        <v>177.94</v>
      </c>
      <c r="D2785" s="26" t="str">
        <f t="shared" si="43"/>
        <v/>
      </c>
      <c r="E2785" t="s">
        <v>72</v>
      </c>
    </row>
    <row r="2786" spans="1:5" outlineLevel="2" x14ac:dyDescent="0.35">
      <c r="A2786" s="11">
        <v>43896</v>
      </c>
      <c r="B2786" t="s">
        <v>574</v>
      </c>
      <c r="C2786" s="5">
        <v>195.16</v>
      </c>
      <c r="D2786" s="26" t="str">
        <f t="shared" si="43"/>
        <v/>
      </c>
      <c r="E2786" t="s">
        <v>72</v>
      </c>
    </row>
    <row r="2787" spans="1:5" outlineLevel="2" x14ac:dyDescent="0.35">
      <c r="A2787" s="11">
        <v>43896</v>
      </c>
      <c r="B2787" t="s">
        <v>574</v>
      </c>
      <c r="C2787" s="5">
        <v>195.15</v>
      </c>
      <c r="D2787" s="26" t="str">
        <f t="shared" si="43"/>
        <v/>
      </c>
      <c r="E2787" t="s">
        <v>72</v>
      </c>
    </row>
    <row r="2788" spans="1:5" outlineLevel="2" x14ac:dyDescent="0.35">
      <c r="A2788" s="11">
        <v>43896</v>
      </c>
      <c r="B2788" t="s">
        <v>574</v>
      </c>
      <c r="C2788" s="5">
        <v>164.09</v>
      </c>
      <c r="D2788" s="26" t="str">
        <f t="shared" si="43"/>
        <v/>
      </c>
      <c r="E2788" t="s">
        <v>72</v>
      </c>
    </row>
    <row r="2789" spans="1:5" outlineLevel="2" x14ac:dyDescent="0.35">
      <c r="A2789" s="11">
        <v>43896</v>
      </c>
      <c r="B2789" t="s">
        <v>574</v>
      </c>
      <c r="C2789" s="5">
        <v>164.09</v>
      </c>
      <c r="D2789" s="26" t="str">
        <f t="shared" si="43"/>
        <v/>
      </c>
      <c r="E2789" t="s">
        <v>72</v>
      </c>
    </row>
    <row r="2790" spans="1:5" outlineLevel="2" x14ac:dyDescent="0.35">
      <c r="A2790" s="11">
        <v>43896</v>
      </c>
      <c r="B2790" t="s">
        <v>574</v>
      </c>
      <c r="C2790" s="5">
        <v>261.67</v>
      </c>
      <c r="D2790" s="26" t="str">
        <f t="shared" si="43"/>
        <v/>
      </c>
      <c r="E2790" t="s">
        <v>72</v>
      </c>
    </row>
    <row r="2791" spans="1:5" outlineLevel="2" x14ac:dyDescent="0.35">
      <c r="A2791" s="11">
        <v>43896</v>
      </c>
      <c r="B2791" t="s">
        <v>574</v>
      </c>
      <c r="C2791" s="5">
        <v>192.9</v>
      </c>
      <c r="D2791" s="26" t="str">
        <f t="shared" si="43"/>
        <v/>
      </c>
      <c r="E2791" t="s">
        <v>72</v>
      </c>
    </row>
    <row r="2792" spans="1:5" outlineLevel="2" x14ac:dyDescent="0.35">
      <c r="A2792" s="11">
        <v>43896</v>
      </c>
      <c r="B2792" t="s">
        <v>574</v>
      </c>
      <c r="C2792" s="5">
        <v>166.3</v>
      </c>
      <c r="D2792" s="26" t="str">
        <f t="shared" si="43"/>
        <v/>
      </c>
      <c r="E2792" t="s">
        <v>72</v>
      </c>
    </row>
    <row r="2793" spans="1:5" outlineLevel="2" x14ac:dyDescent="0.35">
      <c r="A2793" s="11">
        <v>43896</v>
      </c>
      <c r="B2793" t="s">
        <v>574</v>
      </c>
      <c r="C2793" s="5">
        <v>111.54</v>
      </c>
      <c r="D2793" s="26" t="str">
        <f t="shared" si="43"/>
        <v/>
      </c>
      <c r="E2793" t="s">
        <v>72</v>
      </c>
    </row>
    <row r="2794" spans="1:5" outlineLevel="2" x14ac:dyDescent="0.35">
      <c r="A2794" s="11">
        <v>43896</v>
      </c>
      <c r="B2794" t="s">
        <v>574</v>
      </c>
      <c r="C2794" s="5">
        <v>338.89</v>
      </c>
      <c r="D2794" s="26" t="str">
        <f t="shared" si="43"/>
        <v/>
      </c>
      <c r="E2794" t="s">
        <v>72</v>
      </c>
    </row>
    <row r="2795" spans="1:5" outlineLevel="2" x14ac:dyDescent="0.35">
      <c r="A2795" s="11">
        <v>43896</v>
      </c>
      <c r="B2795" t="s">
        <v>574</v>
      </c>
      <c r="C2795" s="5">
        <v>138.38999999999999</v>
      </c>
      <c r="D2795" s="26" t="str">
        <f t="shared" si="43"/>
        <v/>
      </c>
      <c r="E2795" t="s">
        <v>72</v>
      </c>
    </row>
    <row r="2796" spans="1:5" outlineLevel="2" x14ac:dyDescent="0.35">
      <c r="A2796" s="11">
        <v>43896</v>
      </c>
      <c r="B2796" t="s">
        <v>574</v>
      </c>
      <c r="C2796" s="5">
        <v>111.53</v>
      </c>
      <c r="D2796" s="26" t="str">
        <f t="shared" si="43"/>
        <v/>
      </c>
      <c r="E2796" t="s">
        <v>72</v>
      </c>
    </row>
    <row r="2797" spans="1:5" outlineLevel="2" x14ac:dyDescent="0.35">
      <c r="A2797" s="11">
        <v>43896</v>
      </c>
      <c r="B2797" t="s">
        <v>574</v>
      </c>
      <c r="C2797" s="5">
        <v>125.49</v>
      </c>
      <c r="D2797" s="26" t="str">
        <f t="shared" si="43"/>
        <v/>
      </c>
      <c r="E2797" t="s">
        <v>72</v>
      </c>
    </row>
    <row r="2798" spans="1:5" outlineLevel="2" x14ac:dyDescent="0.35">
      <c r="A2798" s="11">
        <v>43896</v>
      </c>
      <c r="B2798" t="s">
        <v>574</v>
      </c>
      <c r="C2798" s="5">
        <v>409.98</v>
      </c>
      <c r="D2798" s="26" t="str">
        <f t="shared" si="43"/>
        <v/>
      </c>
      <c r="E2798" t="s">
        <v>72</v>
      </c>
    </row>
    <row r="2799" spans="1:5" outlineLevel="2" x14ac:dyDescent="0.35">
      <c r="A2799" s="11">
        <v>43896</v>
      </c>
      <c r="B2799" t="s">
        <v>574</v>
      </c>
      <c r="C2799" s="5">
        <v>370.99</v>
      </c>
      <c r="D2799" s="26" t="str">
        <f t="shared" si="43"/>
        <v/>
      </c>
      <c r="E2799" t="s">
        <v>72</v>
      </c>
    </row>
    <row r="2800" spans="1:5" outlineLevel="2" x14ac:dyDescent="0.35">
      <c r="A2800" s="11">
        <v>43896</v>
      </c>
      <c r="B2800" t="s">
        <v>574</v>
      </c>
      <c r="C2800" s="5">
        <v>203.92</v>
      </c>
      <c r="D2800" s="26" t="str">
        <f t="shared" si="43"/>
        <v/>
      </c>
      <c r="E2800" t="s">
        <v>72</v>
      </c>
    </row>
    <row r="2801" spans="1:5" outlineLevel="2" x14ac:dyDescent="0.35">
      <c r="A2801" s="11">
        <v>43896</v>
      </c>
      <c r="B2801" t="s">
        <v>574</v>
      </c>
      <c r="C2801" s="5">
        <v>150.13999999999999</v>
      </c>
      <c r="D2801" s="26" t="str">
        <f t="shared" si="43"/>
        <v/>
      </c>
      <c r="E2801" t="s">
        <v>72</v>
      </c>
    </row>
    <row r="2802" spans="1:5" outlineLevel="2" x14ac:dyDescent="0.35">
      <c r="A2802" s="11">
        <v>43896</v>
      </c>
      <c r="B2802" t="s">
        <v>574</v>
      </c>
      <c r="C2802" s="5">
        <v>69.83</v>
      </c>
      <c r="D2802" s="26" t="str">
        <f t="shared" si="43"/>
        <v/>
      </c>
      <c r="E2802" t="s">
        <v>72</v>
      </c>
    </row>
    <row r="2803" spans="1:5" outlineLevel="2" x14ac:dyDescent="0.35">
      <c r="A2803" s="11">
        <v>43896</v>
      </c>
      <c r="B2803" t="s">
        <v>574</v>
      </c>
      <c r="C2803" s="5">
        <v>191.95</v>
      </c>
      <c r="D2803" s="26" t="str">
        <f t="shared" si="43"/>
        <v/>
      </c>
      <c r="E2803" t="s">
        <v>72</v>
      </c>
    </row>
    <row r="2804" spans="1:5" outlineLevel="2" x14ac:dyDescent="0.35">
      <c r="A2804" s="11">
        <v>43896</v>
      </c>
      <c r="B2804" t="s">
        <v>574</v>
      </c>
      <c r="C2804" s="5">
        <v>177</v>
      </c>
      <c r="D2804" s="26" t="str">
        <f t="shared" si="43"/>
        <v/>
      </c>
      <c r="E2804" t="s">
        <v>72</v>
      </c>
    </row>
    <row r="2805" spans="1:5" outlineLevel="2" x14ac:dyDescent="0.35">
      <c r="A2805" s="11">
        <v>43896</v>
      </c>
      <c r="B2805" t="s">
        <v>574</v>
      </c>
      <c r="C2805" s="5">
        <v>94.37</v>
      </c>
      <c r="D2805" s="26" t="str">
        <f t="shared" si="43"/>
        <v/>
      </c>
      <c r="E2805" t="s">
        <v>72</v>
      </c>
    </row>
    <row r="2806" spans="1:5" outlineLevel="2" x14ac:dyDescent="0.35">
      <c r="A2806" s="11">
        <v>43896</v>
      </c>
      <c r="B2806" t="s">
        <v>574</v>
      </c>
      <c r="C2806" s="5">
        <v>244.63</v>
      </c>
      <c r="D2806" s="26" t="str">
        <f t="shared" si="43"/>
        <v/>
      </c>
      <c r="E2806" t="s">
        <v>72</v>
      </c>
    </row>
    <row r="2807" spans="1:5" outlineLevel="2" x14ac:dyDescent="0.35">
      <c r="A2807" s="11">
        <v>43896</v>
      </c>
      <c r="B2807" t="s">
        <v>574</v>
      </c>
      <c r="C2807" s="5">
        <v>341.87</v>
      </c>
      <c r="D2807" s="26" t="str">
        <f t="shared" si="43"/>
        <v/>
      </c>
      <c r="E2807" t="s">
        <v>72</v>
      </c>
    </row>
    <row r="2808" spans="1:5" outlineLevel="2" x14ac:dyDescent="0.35">
      <c r="A2808" s="11">
        <v>43896</v>
      </c>
      <c r="B2808" t="s">
        <v>574</v>
      </c>
      <c r="C2808" s="5">
        <v>136.18</v>
      </c>
      <c r="D2808" s="26" t="str">
        <f t="shared" si="43"/>
        <v/>
      </c>
      <c r="E2808" t="s">
        <v>72</v>
      </c>
    </row>
    <row r="2809" spans="1:5" outlineLevel="2" x14ac:dyDescent="0.35">
      <c r="A2809" s="11">
        <v>43896</v>
      </c>
      <c r="B2809" t="s">
        <v>574</v>
      </c>
      <c r="C2809" s="5">
        <v>110.59</v>
      </c>
      <c r="D2809" s="26" t="str">
        <f t="shared" si="43"/>
        <v/>
      </c>
      <c r="E2809" t="s">
        <v>72</v>
      </c>
    </row>
    <row r="2810" spans="1:5" outlineLevel="2" x14ac:dyDescent="0.35">
      <c r="A2810" s="11">
        <v>43896</v>
      </c>
      <c r="B2810" t="s">
        <v>574</v>
      </c>
      <c r="C2810" s="5">
        <v>125.49</v>
      </c>
      <c r="D2810" s="26" t="str">
        <f t="shared" si="43"/>
        <v/>
      </c>
      <c r="E2810" t="s">
        <v>72</v>
      </c>
    </row>
    <row r="2811" spans="1:5" outlineLevel="2" x14ac:dyDescent="0.35">
      <c r="A2811" s="11">
        <v>43896</v>
      </c>
      <c r="B2811" t="s">
        <v>574</v>
      </c>
      <c r="C2811" s="5">
        <v>247.72</v>
      </c>
      <c r="D2811" s="26" t="str">
        <f t="shared" si="43"/>
        <v/>
      </c>
      <c r="E2811" t="s">
        <v>72</v>
      </c>
    </row>
    <row r="2812" spans="1:5" outlineLevel="2" x14ac:dyDescent="0.35">
      <c r="A2812" s="11">
        <v>43896</v>
      </c>
      <c r="B2812" t="s">
        <v>574</v>
      </c>
      <c r="C2812" s="5">
        <v>167.3</v>
      </c>
      <c r="D2812" s="26" t="str">
        <f t="shared" si="43"/>
        <v/>
      </c>
      <c r="E2812" t="s">
        <v>72</v>
      </c>
    </row>
    <row r="2813" spans="1:5" outlineLevel="2" x14ac:dyDescent="0.35">
      <c r="A2813" s="11">
        <v>43896</v>
      </c>
      <c r="B2813" t="s">
        <v>574</v>
      </c>
      <c r="C2813" s="5">
        <v>153.35</v>
      </c>
      <c r="D2813" s="26" t="str">
        <f t="shared" si="43"/>
        <v/>
      </c>
      <c r="E2813" t="s">
        <v>72</v>
      </c>
    </row>
    <row r="2814" spans="1:5" outlineLevel="2" x14ac:dyDescent="0.35">
      <c r="A2814" s="11">
        <v>43896</v>
      </c>
      <c r="B2814" t="s">
        <v>574</v>
      </c>
      <c r="C2814" s="5">
        <v>69.73</v>
      </c>
      <c r="D2814" s="26" t="str">
        <f t="shared" si="43"/>
        <v/>
      </c>
      <c r="E2814" t="s">
        <v>72</v>
      </c>
    </row>
    <row r="2815" spans="1:5" outlineLevel="2" x14ac:dyDescent="0.35">
      <c r="A2815" s="11">
        <v>43896</v>
      </c>
      <c r="B2815" t="s">
        <v>574</v>
      </c>
      <c r="C2815" s="5">
        <v>249.92</v>
      </c>
      <c r="D2815" s="26" t="str">
        <f t="shared" si="43"/>
        <v/>
      </c>
      <c r="E2815" t="s">
        <v>72</v>
      </c>
    </row>
    <row r="2816" spans="1:5" outlineLevel="2" x14ac:dyDescent="0.35">
      <c r="A2816" s="11">
        <v>43896</v>
      </c>
      <c r="B2816" t="s">
        <v>574</v>
      </c>
      <c r="C2816" s="5">
        <v>150.03</v>
      </c>
      <c r="D2816" s="26" t="str">
        <f t="shared" ref="D2816:D2879" si="44">IF(E2816="","TOTAL","")</f>
        <v/>
      </c>
      <c r="E2816" t="s">
        <v>72</v>
      </c>
    </row>
    <row r="2817" spans="1:5" outlineLevel="2" x14ac:dyDescent="0.35">
      <c r="A2817" s="11">
        <v>43896</v>
      </c>
      <c r="B2817" t="s">
        <v>574</v>
      </c>
      <c r="C2817" s="5">
        <v>164.98</v>
      </c>
      <c r="D2817" s="26" t="str">
        <f t="shared" si="44"/>
        <v/>
      </c>
      <c r="E2817" t="s">
        <v>72</v>
      </c>
    </row>
    <row r="2818" spans="1:5" outlineLevel="2" x14ac:dyDescent="0.35">
      <c r="A2818" s="11">
        <v>43896</v>
      </c>
      <c r="B2818" t="s">
        <v>574</v>
      </c>
      <c r="C2818" s="5">
        <v>191.95</v>
      </c>
      <c r="D2818" s="26" t="str">
        <f t="shared" si="44"/>
        <v/>
      </c>
      <c r="E2818" t="s">
        <v>72</v>
      </c>
    </row>
    <row r="2819" spans="1:5" outlineLevel="2" x14ac:dyDescent="0.35">
      <c r="A2819" s="11">
        <v>43896</v>
      </c>
      <c r="B2819" t="s">
        <v>574</v>
      </c>
      <c r="C2819" s="5">
        <v>191.95</v>
      </c>
      <c r="D2819" s="26" t="str">
        <f t="shared" si="44"/>
        <v/>
      </c>
      <c r="E2819" t="s">
        <v>72</v>
      </c>
    </row>
    <row r="2820" spans="1:5" outlineLevel="2" x14ac:dyDescent="0.35">
      <c r="A2820" s="11">
        <v>43896</v>
      </c>
      <c r="B2820" t="s">
        <v>574</v>
      </c>
      <c r="C2820" s="5">
        <v>288.58999999999997</v>
      </c>
      <c r="D2820" s="26" t="str">
        <f t="shared" si="44"/>
        <v/>
      </c>
      <c r="E2820" t="s">
        <v>72</v>
      </c>
    </row>
    <row r="2821" spans="1:5" outlineLevel="2" x14ac:dyDescent="0.35">
      <c r="A2821" s="11">
        <v>43896</v>
      </c>
      <c r="B2821" t="s">
        <v>574</v>
      </c>
      <c r="C2821" s="5">
        <v>134.30000000000001</v>
      </c>
      <c r="D2821" s="26" t="str">
        <f t="shared" si="44"/>
        <v/>
      </c>
      <c r="E2821" t="s">
        <v>72</v>
      </c>
    </row>
    <row r="2822" spans="1:5" outlineLevel="2" x14ac:dyDescent="0.35">
      <c r="A2822" s="11">
        <v>43896</v>
      </c>
      <c r="B2822" t="s">
        <v>574</v>
      </c>
      <c r="C2822" s="5">
        <v>190.9</v>
      </c>
      <c r="D2822" s="26" t="str">
        <f t="shared" si="44"/>
        <v/>
      </c>
      <c r="E2822" t="s">
        <v>72</v>
      </c>
    </row>
    <row r="2823" spans="1:5" outlineLevel="2" x14ac:dyDescent="0.35">
      <c r="A2823" s="11">
        <v>43896</v>
      </c>
      <c r="B2823" t="s">
        <v>574</v>
      </c>
      <c r="C2823" s="5">
        <v>236.08</v>
      </c>
      <c r="D2823" s="26" t="str">
        <f t="shared" si="44"/>
        <v/>
      </c>
      <c r="E2823" t="s">
        <v>72</v>
      </c>
    </row>
    <row r="2824" spans="1:5" outlineLevel="2" x14ac:dyDescent="0.35">
      <c r="A2824" s="11">
        <v>43896</v>
      </c>
      <c r="B2824" t="s">
        <v>574</v>
      </c>
      <c r="C2824" s="5">
        <v>153.34</v>
      </c>
      <c r="D2824" s="26" t="str">
        <f t="shared" si="44"/>
        <v/>
      </c>
      <c r="E2824" t="s">
        <v>72</v>
      </c>
    </row>
    <row r="2825" spans="1:5" outlineLevel="2" x14ac:dyDescent="0.35">
      <c r="A2825" s="11">
        <v>43896</v>
      </c>
      <c r="B2825" t="s">
        <v>574</v>
      </c>
      <c r="C2825" s="5">
        <v>164.98</v>
      </c>
      <c r="D2825" s="26" t="str">
        <f t="shared" si="44"/>
        <v/>
      </c>
      <c r="E2825" t="s">
        <v>72</v>
      </c>
    </row>
    <row r="2826" spans="1:5" outlineLevel="2" x14ac:dyDescent="0.35">
      <c r="A2826" s="11">
        <v>43896</v>
      </c>
      <c r="B2826" t="s">
        <v>574</v>
      </c>
      <c r="C2826" s="5">
        <v>164.04</v>
      </c>
      <c r="D2826" s="26" t="str">
        <f t="shared" si="44"/>
        <v/>
      </c>
      <c r="E2826" t="s">
        <v>72</v>
      </c>
    </row>
    <row r="2827" spans="1:5" outlineLevel="2" x14ac:dyDescent="0.35">
      <c r="A2827" s="11">
        <v>43896</v>
      </c>
      <c r="B2827" t="s">
        <v>574</v>
      </c>
      <c r="C2827" s="5">
        <v>180.31</v>
      </c>
      <c r="D2827" s="26" t="str">
        <f t="shared" si="44"/>
        <v/>
      </c>
      <c r="E2827" t="s">
        <v>72</v>
      </c>
    </row>
    <row r="2828" spans="1:5" outlineLevel="2" x14ac:dyDescent="0.35">
      <c r="A2828" s="11">
        <v>43896</v>
      </c>
      <c r="B2828" t="s">
        <v>574</v>
      </c>
      <c r="C2828" s="5">
        <v>167.3</v>
      </c>
      <c r="D2828" s="26" t="str">
        <f t="shared" si="44"/>
        <v/>
      </c>
      <c r="E2828" t="s">
        <v>72</v>
      </c>
    </row>
    <row r="2829" spans="1:5" outlineLevel="2" x14ac:dyDescent="0.35">
      <c r="A2829" s="11">
        <v>43896</v>
      </c>
      <c r="B2829" t="s">
        <v>574</v>
      </c>
      <c r="C2829" s="5">
        <v>166.25</v>
      </c>
      <c r="D2829" s="26" t="str">
        <f t="shared" si="44"/>
        <v/>
      </c>
      <c r="E2829" t="s">
        <v>72</v>
      </c>
    </row>
    <row r="2830" spans="1:5" outlineLevel="2" x14ac:dyDescent="0.35">
      <c r="A2830" s="11">
        <v>43896</v>
      </c>
      <c r="B2830" t="s">
        <v>574</v>
      </c>
      <c r="C2830" s="5">
        <v>139.34</v>
      </c>
      <c r="D2830" s="26" t="str">
        <f t="shared" si="44"/>
        <v/>
      </c>
      <c r="E2830" t="s">
        <v>72</v>
      </c>
    </row>
    <row r="2831" spans="1:5" outlineLevel="2" x14ac:dyDescent="0.35">
      <c r="A2831" s="11">
        <v>43896</v>
      </c>
      <c r="B2831" t="s">
        <v>574</v>
      </c>
      <c r="C2831" s="5">
        <v>167.24</v>
      </c>
      <c r="D2831" s="26" t="str">
        <f t="shared" si="44"/>
        <v/>
      </c>
      <c r="E2831" t="s">
        <v>72</v>
      </c>
    </row>
    <row r="2832" spans="1:5" outlineLevel="2" x14ac:dyDescent="0.35">
      <c r="A2832" s="11">
        <v>43896</v>
      </c>
      <c r="B2832" t="s">
        <v>574</v>
      </c>
      <c r="C2832" s="5">
        <v>136.29</v>
      </c>
      <c r="D2832" s="26" t="str">
        <f t="shared" si="44"/>
        <v/>
      </c>
      <c r="E2832" t="s">
        <v>72</v>
      </c>
    </row>
    <row r="2833" spans="1:5" outlineLevel="2" x14ac:dyDescent="0.35">
      <c r="A2833" s="11">
        <v>43896</v>
      </c>
      <c r="B2833" t="s">
        <v>574</v>
      </c>
      <c r="C2833" s="5">
        <v>303.42</v>
      </c>
      <c r="D2833" s="26" t="str">
        <f t="shared" si="44"/>
        <v/>
      </c>
      <c r="E2833" t="s">
        <v>72</v>
      </c>
    </row>
    <row r="2834" spans="1:5" outlineLevel="2" x14ac:dyDescent="0.35">
      <c r="A2834" s="11">
        <v>43896</v>
      </c>
      <c r="B2834" t="s">
        <v>574</v>
      </c>
      <c r="C2834" s="5">
        <v>208.16</v>
      </c>
      <c r="D2834" s="26" t="str">
        <f t="shared" si="44"/>
        <v/>
      </c>
      <c r="E2834" t="s">
        <v>72</v>
      </c>
    </row>
    <row r="2835" spans="1:5" outlineLevel="2" x14ac:dyDescent="0.35">
      <c r="A2835" s="11">
        <v>43896</v>
      </c>
      <c r="B2835" t="s">
        <v>574</v>
      </c>
      <c r="C2835" s="5">
        <v>463.04</v>
      </c>
      <c r="D2835" s="26" t="str">
        <f t="shared" si="44"/>
        <v/>
      </c>
      <c r="E2835" t="s">
        <v>72</v>
      </c>
    </row>
    <row r="2836" spans="1:5" outlineLevel="2" x14ac:dyDescent="0.35">
      <c r="A2836" s="11">
        <v>43896</v>
      </c>
      <c r="B2836" t="s">
        <v>574</v>
      </c>
      <c r="C2836" s="5">
        <v>109.66</v>
      </c>
      <c r="D2836" s="26" t="str">
        <f t="shared" si="44"/>
        <v/>
      </c>
      <c r="E2836" t="s">
        <v>72</v>
      </c>
    </row>
    <row r="2837" spans="1:5" outlineLevel="2" x14ac:dyDescent="0.35">
      <c r="A2837" s="11">
        <v>43896</v>
      </c>
      <c r="B2837" t="s">
        <v>574</v>
      </c>
      <c r="C2837" s="5">
        <v>195.1</v>
      </c>
      <c r="D2837" s="26" t="str">
        <f t="shared" si="44"/>
        <v/>
      </c>
      <c r="E2837" t="s">
        <v>72</v>
      </c>
    </row>
    <row r="2838" spans="1:5" outlineLevel="2" x14ac:dyDescent="0.35">
      <c r="A2838" s="11">
        <v>43896</v>
      </c>
      <c r="B2838" t="s">
        <v>574</v>
      </c>
      <c r="C2838" s="5">
        <v>583.34</v>
      </c>
      <c r="D2838" s="26" t="str">
        <f t="shared" si="44"/>
        <v/>
      </c>
      <c r="E2838" t="s">
        <v>72</v>
      </c>
    </row>
    <row r="2839" spans="1:5" outlineLevel="2" x14ac:dyDescent="0.35">
      <c r="A2839" s="11">
        <v>43896</v>
      </c>
      <c r="B2839" t="s">
        <v>574</v>
      </c>
      <c r="C2839" s="5">
        <v>248.15</v>
      </c>
      <c r="D2839" s="26" t="str">
        <f t="shared" si="44"/>
        <v/>
      </c>
      <c r="E2839" t="s">
        <v>72</v>
      </c>
    </row>
    <row r="2840" spans="1:5" outlineLevel="2" x14ac:dyDescent="0.35">
      <c r="A2840" s="11">
        <v>43896</v>
      </c>
      <c r="B2840" t="s">
        <v>574</v>
      </c>
      <c r="C2840" s="5">
        <v>233.7</v>
      </c>
      <c r="D2840" s="26" t="str">
        <f t="shared" si="44"/>
        <v/>
      </c>
      <c r="E2840" t="s">
        <v>72</v>
      </c>
    </row>
    <row r="2841" spans="1:5" outlineLevel="2" x14ac:dyDescent="0.35">
      <c r="A2841" s="11">
        <v>43896</v>
      </c>
      <c r="B2841" t="s">
        <v>574</v>
      </c>
      <c r="C2841" s="5">
        <v>207.17</v>
      </c>
      <c r="D2841" s="26" t="str">
        <f t="shared" si="44"/>
        <v/>
      </c>
      <c r="E2841" t="s">
        <v>72</v>
      </c>
    </row>
    <row r="2842" spans="1:5" outlineLevel="2" x14ac:dyDescent="0.35">
      <c r="A2842" s="11">
        <v>43896</v>
      </c>
      <c r="B2842" t="s">
        <v>574</v>
      </c>
      <c r="C2842" s="5">
        <v>343.41</v>
      </c>
      <c r="D2842" s="26" t="str">
        <f t="shared" si="44"/>
        <v/>
      </c>
      <c r="E2842" t="s">
        <v>72</v>
      </c>
    </row>
    <row r="2843" spans="1:5" outlineLevel="2" x14ac:dyDescent="0.35">
      <c r="A2843" s="11">
        <v>43896</v>
      </c>
      <c r="B2843" t="s">
        <v>574</v>
      </c>
      <c r="C2843" s="5">
        <v>355.11</v>
      </c>
      <c r="D2843" s="26" t="str">
        <f t="shared" si="44"/>
        <v/>
      </c>
      <c r="E2843" t="s">
        <v>72</v>
      </c>
    </row>
    <row r="2844" spans="1:5" outlineLevel="2" x14ac:dyDescent="0.35">
      <c r="A2844" s="11">
        <v>43896</v>
      </c>
      <c r="B2844" t="s">
        <v>574</v>
      </c>
      <c r="C2844" s="5">
        <v>299.23</v>
      </c>
      <c r="D2844" s="26" t="str">
        <f t="shared" si="44"/>
        <v/>
      </c>
      <c r="E2844" t="s">
        <v>72</v>
      </c>
    </row>
    <row r="2845" spans="1:5" outlineLevel="2" x14ac:dyDescent="0.35">
      <c r="A2845" s="11">
        <v>43896</v>
      </c>
      <c r="B2845" t="s">
        <v>574</v>
      </c>
      <c r="C2845" s="5">
        <v>328.62</v>
      </c>
      <c r="D2845" s="26" t="str">
        <f t="shared" si="44"/>
        <v/>
      </c>
      <c r="E2845" t="s">
        <v>72</v>
      </c>
    </row>
    <row r="2846" spans="1:5" outlineLevel="2" x14ac:dyDescent="0.35">
      <c r="A2846" s="11">
        <v>43896</v>
      </c>
      <c r="B2846" t="s">
        <v>574</v>
      </c>
      <c r="C2846" s="5">
        <v>286.27999999999997</v>
      </c>
      <c r="D2846" s="26" t="str">
        <f t="shared" si="44"/>
        <v/>
      </c>
      <c r="E2846" t="s">
        <v>72</v>
      </c>
    </row>
    <row r="2847" spans="1:5" outlineLevel="2" x14ac:dyDescent="0.35">
      <c r="A2847" s="11">
        <v>43896</v>
      </c>
      <c r="B2847" t="s">
        <v>574</v>
      </c>
      <c r="C2847" s="5">
        <v>152.57</v>
      </c>
      <c r="D2847" s="26" t="str">
        <f t="shared" si="44"/>
        <v/>
      </c>
      <c r="E2847" t="s">
        <v>72</v>
      </c>
    </row>
    <row r="2848" spans="1:5" outlineLevel="2" x14ac:dyDescent="0.35">
      <c r="A2848" s="11">
        <v>43896</v>
      </c>
      <c r="B2848" t="s">
        <v>574</v>
      </c>
      <c r="C2848" s="5">
        <v>287.20999999999998</v>
      </c>
      <c r="D2848" s="26" t="str">
        <f t="shared" si="44"/>
        <v/>
      </c>
      <c r="E2848" t="s">
        <v>72</v>
      </c>
    </row>
    <row r="2849" spans="1:5" outlineLevel="2" x14ac:dyDescent="0.35">
      <c r="A2849" s="11">
        <v>43896</v>
      </c>
      <c r="B2849" t="s">
        <v>574</v>
      </c>
      <c r="C2849" s="5">
        <v>191.95</v>
      </c>
      <c r="D2849" s="26" t="str">
        <f t="shared" si="44"/>
        <v/>
      </c>
      <c r="E2849" t="s">
        <v>72</v>
      </c>
    </row>
    <row r="2850" spans="1:5" outlineLevel="2" x14ac:dyDescent="0.35">
      <c r="A2850" s="11">
        <v>43896</v>
      </c>
      <c r="B2850" t="s">
        <v>574</v>
      </c>
      <c r="C2850" s="5">
        <v>96.69</v>
      </c>
      <c r="D2850" s="26" t="str">
        <f t="shared" si="44"/>
        <v/>
      </c>
      <c r="E2850" t="s">
        <v>72</v>
      </c>
    </row>
    <row r="2851" spans="1:5" outlineLevel="2" x14ac:dyDescent="0.35">
      <c r="A2851" s="11">
        <v>43896</v>
      </c>
      <c r="B2851" t="s">
        <v>574</v>
      </c>
      <c r="C2851" s="5">
        <v>119.92</v>
      </c>
      <c r="D2851" s="26" t="str">
        <f t="shared" si="44"/>
        <v/>
      </c>
      <c r="E2851" t="s">
        <v>72</v>
      </c>
    </row>
    <row r="2852" spans="1:5" outlineLevel="2" x14ac:dyDescent="0.35">
      <c r="A2852" s="11">
        <v>43896</v>
      </c>
      <c r="B2852" t="s">
        <v>574</v>
      </c>
      <c r="C2852" s="5">
        <v>95.27</v>
      </c>
      <c r="D2852" s="26" t="str">
        <f t="shared" si="44"/>
        <v/>
      </c>
      <c r="E2852" t="s">
        <v>72</v>
      </c>
    </row>
    <row r="2853" spans="1:5" outlineLevel="2" x14ac:dyDescent="0.35">
      <c r="A2853" s="11">
        <v>43896</v>
      </c>
      <c r="B2853" t="s">
        <v>574</v>
      </c>
      <c r="C2853" s="5">
        <v>109.22</v>
      </c>
      <c r="D2853" s="26" t="str">
        <f t="shared" si="44"/>
        <v/>
      </c>
      <c r="E2853" t="s">
        <v>72</v>
      </c>
    </row>
    <row r="2854" spans="1:5" outlineLevel="2" x14ac:dyDescent="0.35">
      <c r="A2854" s="11">
        <v>43896</v>
      </c>
      <c r="B2854" t="s">
        <v>574</v>
      </c>
      <c r="C2854" s="5">
        <v>97.58</v>
      </c>
      <c r="D2854" s="26" t="str">
        <f t="shared" si="44"/>
        <v/>
      </c>
      <c r="E2854" t="s">
        <v>72</v>
      </c>
    </row>
    <row r="2855" spans="1:5" outlineLevel="2" x14ac:dyDescent="0.35">
      <c r="A2855" s="11">
        <v>43896</v>
      </c>
      <c r="B2855" t="s">
        <v>574</v>
      </c>
      <c r="C2855" s="5">
        <v>301.85000000000002</v>
      </c>
      <c r="D2855" s="26" t="str">
        <f t="shared" si="44"/>
        <v/>
      </c>
      <c r="E2855" t="s">
        <v>72</v>
      </c>
    </row>
    <row r="2856" spans="1:5" outlineLevel="2" x14ac:dyDescent="0.35">
      <c r="A2856" s="11">
        <v>43896</v>
      </c>
      <c r="B2856" t="s">
        <v>574</v>
      </c>
      <c r="C2856" s="5">
        <v>247.71</v>
      </c>
      <c r="D2856" s="26" t="str">
        <f t="shared" si="44"/>
        <v/>
      </c>
      <c r="E2856" t="s">
        <v>72</v>
      </c>
    </row>
    <row r="2857" spans="1:5" outlineLevel="2" x14ac:dyDescent="0.35">
      <c r="A2857" s="11">
        <v>43896</v>
      </c>
      <c r="B2857" t="s">
        <v>574</v>
      </c>
      <c r="C2857" s="5">
        <v>223.01</v>
      </c>
      <c r="D2857" s="26" t="str">
        <f t="shared" si="44"/>
        <v/>
      </c>
      <c r="E2857" t="s">
        <v>72</v>
      </c>
    </row>
    <row r="2858" spans="1:5" outlineLevel="2" x14ac:dyDescent="0.35">
      <c r="A2858" s="11">
        <v>43896</v>
      </c>
      <c r="B2858" t="s">
        <v>574</v>
      </c>
      <c r="C2858" s="5">
        <v>346.1</v>
      </c>
      <c r="D2858" s="26" t="str">
        <f t="shared" si="44"/>
        <v/>
      </c>
      <c r="E2858" t="s">
        <v>72</v>
      </c>
    </row>
    <row r="2859" spans="1:5" outlineLevel="2" x14ac:dyDescent="0.35">
      <c r="A2859" s="11">
        <v>43896</v>
      </c>
      <c r="B2859" t="s">
        <v>574</v>
      </c>
      <c r="C2859" s="5">
        <v>260.73</v>
      </c>
      <c r="D2859" s="26" t="str">
        <f t="shared" si="44"/>
        <v/>
      </c>
      <c r="E2859" t="s">
        <v>72</v>
      </c>
    </row>
    <row r="2860" spans="1:5" outlineLevel="2" x14ac:dyDescent="0.35">
      <c r="A2860" s="11">
        <v>43896</v>
      </c>
      <c r="B2860" t="s">
        <v>574</v>
      </c>
      <c r="C2860" s="5">
        <v>271.32</v>
      </c>
      <c r="D2860" s="26" t="str">
        <f t="shared" si="44"/>
        <v/>
      </c>
      <c r="E2860" t="s">
        <v>72</v>
      </c>
    </row>
    <row r="2861" spans="1:5" outlineLevel="2" x14ac:dyDescent="0.35">
      <c r="A2861" s="11">
        <v>43896</v>
      </c>
      <c r="B2861" t="s">
        <v>574</v>
      </c>
      <c r="C2861" s="5">
        <v>274.69</v>
      </c>
      <c r="D2861" s="26" t="str">
        <f t="shared" si="44"/>
        <v/>
      </c>
      <c r="E2861" t="s">
        <v>72</v>
      </c>
    </row>
    <row r="2862" spans="1:5" outlineLevel="2" x14ac:dyDescent="0.35">
      <c r="A2862" s="11">
        <v>43896</v>
      </c>
      <c r="B2862" t="s">
        <v>574</v>
      </c>
      <c r="C2862" s="5">
        <v>191.95</v>
      </c>
      <c r="D2862" s="26" t="str">
        <f t="shared" si="44"/>
        <v/>
      </c>
      <c r="E2862" t="s">
        <v>72</v>
      </c>
    </row>
    <row r="2863" spans="1:5" outlineLevel="2" x14ac:dyDescent="0.35">
      <c r="A2863" s="11">
        <v>43896</v>
      </c>
      <c r="B2863" t="s">
        <v>574</v>
      </c>
      <c r="C2863" s="5">
        <v>164.09</v>
      </c>
      <c r="D2863" s="26" t="str">
        <f t="shared" si="44"/>
        <v/>
      </c>
      <c r="E2863" t="s">
        <v>72</v>
      </c>
    </row>
    <row r="2864" spans="1:5" outlineLevel="2" x14ac:dyDescent="0.35">
      <c r="A2864" s="11">
        <v>43896</v>
      </c>
      <c r="B2864" t="s">
        <v>574</v>
      </c>
      <c r="C2864" s="5">
        <v>313.13</v>
      </c>
      <c r="D2864" s="26" t="str">
        <f t="shared" si="44"/>
        <v/>
      </c>
      <c r="E2864" t="s">
        <v>72</v>
      </c>
    </row>
    <row r="2865" spans="1:5" outlineLevel="2" x14ac:dyDescent="0.35">
      <c r="A2865" s="11">
        <v>43896</v>
      </c>
      <c r="B2865" t="s">
        <v>574</v>
      </c>
      <c r="C2865" s="5">
        <v>317.93</v>
      </c>
      <c r="D2865" s="26" t="str">
        <f t="shared" si="44"/>
        <v/>
      </c>
      <c r="E2865" t="s">
        <v>72</v>
      </c>
    </row>
    <row r="2866" spans="1:5" outlineLevel="2" x14ac:dyDescent="0.35">
      <c r="A2866" s="11">
        <v>43896</v>
      </c>
      <c r="B2866" t="s">
        <v>574</v>
      </c>
      <c r="C2866" s="5">
        <v>330.93</v>
      </c>
      <c r="D2866" s="26" t="str">
        <f t="shared" si="44"/>
        <v/>
      </c>
      <c r="E2866" t="s">
        <v>72</v>
      </c>
    </row>
    <row r="2867" spans="1:5" outlineLevel="2" x14ac:dyDescent="0.35">
      <c r="A2867" s="11">
        <v>43896</v>
      </c>
      <c r="B2867" t="s">
        <v>574</v>
      </c>
      <c r="C2867" s="5">
        <v>355.11</v>
      </c>
      <c r="D2867" s="26" t="str">
        <f t="shared" si="44"/>
        <v/>
      </c>
      <c r="E2867" t="s">
        <v>72</v>
      </c>
    </row>
    <row r="2868" spans="1:5" outlineLevel="2" x14ac:dyDescent="0.35">
      <c r="A2868" s="11">
        <v>43896</v>
      </c>
      <c r="B2868" t="s">
        <v>574</v>
      </c>
      <c r="C2868" s="5">
        <v>188.7</v>
      </c>
      <c r="D2868" s="26" t="str">
        <f t="shared" si="44"/>
        <v/>
      </c>
      <c r="E2868" t="s">
        <v>72</v>
      </c>
    </row>
    <row r="2869" spans="1:5" outlineLevel="2" x14ac:dyDescent="0.35">
      <c r="A2869" s="11">
        <v>43896</v>
      </c>
      <c r="B2869" t="s">
        <v>574</v>
      </c>
      <c r="C2869" s="5">
        <v>163.16</v>
      </c>
      <c r="D2869" s="26" t="str">
        <f t="shared" si="44"/>
        <v/>
      </c>
      <c r="E2869" t="s">
        <v>72</v>
      </c>
    </row>
    <row r="2870" spans="1:5" outlineLevel="2" x14ac:dyDescent="0.35">
      <c r="A2870" s="11">
        <v>43896</v>
      </c>
      <c r="B2870" t="s">
        <v>574</v>
      </c>
      <c r="C2870" s="5">
        <v>465.75</v>
      </c>
      <c r="D2870" s="26" t="str">
        <f t="shared" si="44"/>
        <v/>
      </c>
      <c r="E2870" t="s">
        <v>72</v>
      </c>
    </row>
    <row r="2871" spans="1:5" outlineLevel="2" x14ac:dyDescent="0.35">
      <c r="A2871" s="11">
        <v>43896</v>
      </c>
      <c r="B2871" t="s">
        <v>574</v>
      </c>
      <c r="C2871" s="5">
        <v>121.4</v>
      </c>
      <c r="D2871" s="26" t="str">
        <f t="shared" si="44"/>
        <v/>
      </c>
      <c r="E2871" t="s">
        <v>72</v>
      </c>
    </row>
    <row r="2872" spans="1:5" outlineLevel="2" x14ac:dyDescent="0.35">
      <c r="A2872" s="11">
        <v>43896</v>
      </c>
      <c r="B2872" t="s">
        <v>574</v>
      </c>
      <c r="C2872" s="5">
        <v>150.19999999999999</v>
      </c>
      <c r="D2872" s="26" t="str">
        <f t="shared" si="44"/>
        <v/>
      </c>
      <c r="E2872" t="s">
        <v>72</v>
      </c>
    </row>
    <row r="2873" spans="1:5" outlineLevel="2" x14ac:dyDescent="0.35">
      <c r="A2873" s="11">
        <v>43896</v>
      </c>
      <c r="B2873" t="s">
        <v>574</v>
      </c>
      <c r="C2873" s="5">
        <v>343.41</v>
      </c>
      <c r="D2873" s="26" t="str">
        <f t="shared" si="44"/>
        <v/>
      </c>
      <c r="E2873" t="s">
        <v>72</v>
      </c>
    </row>
    <row r="2874" spans="1:5" outlineLevel="2" x14ac:dyDescent="0.35">
      <c r="A2874" s="11">
        <v>43896</v>
      </c>
      <c r="B2874" t="s">
        <v>574</v>
      </c>
      <c r="C2874" s="5">
        <v>256.16000000000003</v>
      </c>
      <c r="D2874" s="26" t="str">
        <f t="shared" si="44"/>
        <v/>
      </c>
      <c r="E2874" t="s">
        <v>72</v>
      </c>
    </row>
    <row r="2875" spans="1:5" outlineLevel="2" x14ac:dyDescent="0.35">
      <c r="A2875" s="11">
        <v>43896</v>
      </c>
      <c r="B2875" t="s">
        <v>574</v>
      </c>
      <c r="C2875" s="5">
        <v>180.31</v>
      </c>
      <c r="D2875" s="26" t="str">
        <f t="shared" si="44"/>
        <v/>
      </c>
      <c r="E2875" t="s">
        <v>72</v>
      </c>
    </row>
    <row r="2876" spans="1:5" outlineLevel="2" x14ac:dyDescent="0.35">
      <c r="A2876" s="11">
        <v>43896</v>
      </c>
      <c r="B2876" t="s">
        <v>574</v>
      </c>
      <c r="C2876" s="5">
        <v>178</v>
      </c>
      <c r="D2876" s="26" t="str">
        <f t="shared" si="44"/>
        <v/>
      </c>
      <c r="E2876" t="s">
        <v>72</v>
      </c>
    </row>
    <row r="2877" spans="1:5" outlineLevel="2" x14ac:dyDescent="0.35">
      <c r="A2877" s="11">
        <v>43896</v>
      </c>
      <c r="B2877" t="s">
        <v>574</v>
      </c>
      <c r="C2877" s="5">
        <v>152.4</v>
      </c>
      <c r="D2877" s="26" t="str">
        <f t="shared" si="44"/>
        <v/>
      </c>
      <c r="E2877" t="s">
        <v>72</v>
      </c>
    </row>
    <row r="2878" spans="1:5" outlineLevel="2" x14ac:dyDescent="0.35">
      <c r="A2878" s="11">
        <v>43896</v>
      </c>
      <c r="B2878" t="s">
        <v>574</v>
      </c>
      <c r="C2878" s="5">
        <v>195.1</v>
      </c>
      <c r="D2878" s="26" t="str">
        <f t="shared" si="44"/>
        <v/>
      </c>
      <c r="E2878" t="s">
        <v>72</v>
      </c>
    </row>
    <row r="2879" spans="1:5" outlineLevel="2" x14ac:dyDescent="0.35">
      <c r="A2879" s="11">
        <v>43896</v>
      </c>
      <c r="B2879" t="s">
        <v>574</v>
      </c>
      <c r="C2879" s="5">
        <v>153.34</v>
      </c>
      <c r="D2879" s="26" t="str">
        <f t="shared" si="44"/>
        <v/>
      </c>
      <c r="E2879" t="s">
        <v>72</v>
      </c>
    </row>
    <row r="2880" spans="1:5" outlineLevel="2" x14ac:dyDescent="0.35">
      <c r="A2880" s="11">
        <v>43896</v>
      </c>
      <c r="B2880" t="s">
        <v>574</v>
      </c>
      <c r="C2880" s="5">
        <v>164.04</v>
      </c>
      <c r="D2880" s="26" t="str">
        <f t="shared" ref="D2880:D2943" si="45">IF(E2880="","TOTAL","")</f>
        <v/>
      </c>
      <c r="E2880" t="s">
        <v>72</v>
      </c>
    </row>
    <row r="2881" spans="1:5" outlineLevel="2" x14ac:dyDescent="0.35">
      <c r="A2881" s="11">
        <v>43896</v>
      </c>
      <c r="B2881" t="s">
        <v>574</v>
      </c>
      <c r="C2881" s="5">
        <v>178.05</v>
      </c>
      <c r="D2881" s="26" t="str">
        <f t="shared" si="45"/>
        <v/>
      </c>
      <c r="E2881" t="s">
        <v>72</v>
      </c>
    </row>
    <row r="2882" spans="1:5" outlineLevel="2" x14ac:dyDescent="0.35">
      <c r="A2882" s="11">
        <v>43896</v>
      </c>
      <c r="B2882" t="s">
        <v>574</v>
      </c>
      <c r="C2882" s="5">
        <v>181.26</v>
      </c>
      <c r="D2882" s="26" t="str">
        <f t="shared" si="45"/>
        <v/>
      </c>
      <c r="E2882" t="s">
        <v>72</v>
      </c>
    </row>
    <row r="2883" spans="1:5" outlineLevel="2" x14ac:dyDescent="0.35">
      <c r="A2883" s="11">
        <v>43896</v>
      </c>
      <c r="B2883" t="s">
        <v>574</v>
      </c>
      <c r="C2883" s="5">
        <v>138.38999999999999</v>
      </c>
      <c r="D2883" s="26" t="str">
        <f t="shared" si="45"/>
        <v/>
      </c>
      <c r="E2883" t="s">
        <v>72</v>
      </c>
    </row>
    <row r="2884" spans="1:5" outlineLevel="2" x14ac:dyDescent="0.35">
      <c r="A2884" s="11">
        <v>43896</v>
      </c>
      <c r="B2884" t="s">
        <v>574</v>
      </c>
      <c r="C2884" s="5">
        <v>125.49</v>
      </c>
      <c r="D2884" s="26" t="str">
        <f t="shared" si="45"/>
        <v/>
      </c>
      <c r="E2884" t="s">
        <v>72</v>
      </c>
    </row>
    <row r="2885" spans="1:5" outlineLevel="2" x14ac:dyDescent="0.35">
      <c r="A2885" s="11">
        <v>43896</v>
      </c>
      <c r="B2885" t="s">
        <v>574</v>
      </c>
      <c r="C2885" s="5">
        <v>151.03</v>
      </c>
      <c r="D2885" s="26" t="str">
        <f t="shared" si="45"/>
        <v/>
      </c>
      <c r="E2885" t="s">
        <v>72</v>
      </c>
    </row>
    <row r="2886" spans="1:5" outlineLevel="2" x14ac:dyDescent="0.35">
      <c r="A2886" s="11">
        <v>43896</v>
      </c>
      <c r="B2886" t="s">
        <v>574</v>
      </c>
      <c r="C2886" s="5">
        <v>246.67</v>
      </c>
      <c r="D2886" s="26" t="str">
        <f t="shared" si="45"/>
        <v/>
      </c>
      <c r="E2886" t="s">
        <v>72</v>
      </c>
    </row>
    <row r="2887" spans="1:5" outlineLevel="2" x14ac:dyDescent="0.35">
      <c r="A2887" s="11">
        <v>43896</v>
      </c>
      <c r="B2887" t="s">
        <v>574</v>
      </c>
      <c r="C2887" s="5">
        <v>303.42</v>
      </c>
      <c r="D2887" s="26" t="str">
        <f t="shared" si="45"/>
        <v/>
      </c>
      <c r="E2887" t="s">
        <v>72</v>
      </c>
    </row>
    <row r="2888" spans="1:5" outlineLevel="2" x14ac:dyDescent="0.35">
      <c r="A2888" s="11">
        <v>43896</v>
      </c>
      <c r="B2888" t="s">
        <v>574</v>
      </c>
      <c r="C2888" s="5">
        <v>41.76</v>
      </c>
      <c r="D2888" s="26" t="str">
        <f t="shared" si="45"/>
        <v/>
      </c>
      <c r="E2888" t="s">
        <v>72</v>
      </c>
    </row>
    <row r="2889" spans="1:5" outlineLevel="2" x14ac:dyDescent="0.35">
      <c r="A2889" s="11">
        <v>43896</v>
      </c>
      <c r="B2889" t="s">
        <v>574</v>
      </c>
      <c r="C2889" s="5">
        <v>139.34</v>
      </c>
      <c r="D2889" s="26" t="str">
        <f t="shared" si="45"/>
        <v/>
      </c>
      <c r="E2889" t="s">
        <v>72</v>
      </c>
    </row>
    <row r="2890" spans="1:5" outlineLevel="2" x14ac:dyDescent="0.35">
      <c r="A2890" s="11">
        <v>43896</v>
      </c>
      <c r="B2890" t="s">
        <v>574</v>
      </c>
      <c r="C2890" s="5">
        <v>177.99</v>
      </c>
      <c r="D2890" s="26" t="str">
        <f t="shared" si="45"/>
        <v/>
      </c>
      <c r="E2890" t="s">
        <v>72</v>
      </c>
    </row>
    <row r="2891" spans="1:5" outlineLevel="2" x14ac:dyDescent="0.35">
      <c r="A2891" s="11">
        <v>43896</v>
      </c>
      <c r="B2891" t="s">
        <v>574</v>
      </c>
      <c r="C2891" s="5">
        <v>178</v>
      </c>
      <c r="D2891" s="26" t="str">
        <f t="shared" si="45"/>
        <v/>
      </c>
      <c r="E2891" t="s">
        <v>72</v>
      </c>
    </row>
    <row r="2892" spans="1:5" outlineLevel="2" x14ac:dyDescent="0.35">
      <c r="A2892" s="11">
        <v>43896</v>
      </c>
      <c r="B2892" t="s">
        <v>574</v>
      </c>
      <c r="C2892" s="5">
        <v>110.59</v>
      </c>
      <c r="D2892" s="26" t="str">
        <f t="shared" si="45"/>
        <v/>
      </c>
      <c r="E2892" t="s">
        <v>72</v>
      </c>
    </row>
    <row r="2893" spans="1:5" outlineLevel="2" x14ac:dyDescent="0.35">
      <c r="A2893" s="11">
        <v>43896</v>
      </c>
      <c r="B2893" t="s">
        <v>574</v>
      </c>
      <c r="C2893" s="5">
        <v>97.58</v>
      </c>
      <c r="D2893" s="26" t="str">
        <f t="shared" si="45"/>
        <v/>
      </c>
      <c r="E2893" t="s">
        <v>72</v>
      </c>
    </row>
    <row r="2894" spans="1:5" outlineLevel="2" x14ac:dyDescent="0.35">
      <c r="A2894" s="11">
        <v>43896</v>
      </c>
      <c r="B2894" t="s">
        <v>574</v>
      </c>
      <c r="C2894" s="5">
        <v>275.52</v>
      </c>
      <c r="D2894" s="26" t="str">
        <f t="shared" si="45"/>
        <v/>
      </c>
      <c r="E2894" t="s">
        <v>72</v>
      </c>
    </row>
    <row r="2895" spans="1:5" outlineLevel="2" x14ac:dyDescent="0.35">
      <c r="A2895" s="11">
        <v>43896</v>
      </c>
      <c r="B2895" t="s">
        <v>574</v>
      </c>
      <c r="C2895" s="5">
        <v>164.04</v>
      </c>
      <c r="D2895" s="26" t="str">
        <f t="shared" si="45"/>
        <v/>
      </c>
      <c r="E2895" t="s">
        <v>72</v>
      </c>
    </row>
    <row r="2896" spans="1:5" outlineLevel="2" x14ac:dyDescent="0.35">
      <c r="A2896" s="11">
        <v>43896</v>
      </c>
      <c r="B2896" t="s">
        <v>574</v>
      </c>
      <c r="C2896" s="5">
        <v>256.52999999999997</v>
      </c>
      <c r="D2896" s="26" t="str">
        <f t="shared" si="45"/>
        <v/>
      </c>
      <c r="E2896" t="s">
        <v>72</v>
      </c>
    </row>
    <row r="2897" spans="1:5" outlineLevel="2" x14ac:dyDescent="0.35">
      <c r="A2897" s="11">
        <v>43896</v>
      </c>
      <c r="B2897" t="s">
        <v>574</v>
      </c>
      <c r="C2897" s="5">
        <v>167.3</v>
      </c>
      <c r="D2897" s="26" t="str">
        <f t="shared" si="45"/>
        <v/>
      </c>
      <c r="E2897" t="s">
        <v>72</v>
      </c>
    </row>
    <row r="2898" spans="1:5" outlineLevel="2" x14ac:dyDescent="0.35">
      <c r="A2898" s="11">
        <v>43896</v>
      </c>
      <c r="B2898" t="s">
        <v>574</v>
      </c>
      <c r="C2898" s="5">
        <v>166.35</v>
      </c>
      <c r="D2898" s="26" t="str">
        <f t="shared" si="45"/>
        <v/>
      </c>
      <c r="E2898" t="s">
        <v>72</v>
      </c>
    </row>
    <row r="2899" spans="1:5" outlineLevel="2" x14ac:dyDescent="0.35">
      <c r="A2899" s="11">
        <v>43896</v>
      </c>
      <c r="B2899" t="s">
        <v>574</v>
      </c>
      <c r="C2899" s="5">
        <v>139.38999999999999</v>
      </c>
      <c r="D2899" s="26" t="str">
        <f t="shared" si="45"/>
        <v/>
      </c>
      <c r="E2899" t="s">
        <v>72</v>
      </c>
    </row>
    <row r="2900" spans="1:5" outlineLevel="2" x14ac:dyDescent="0.35">
      <c r="A2900" s="11">
        <v>43896</v>
      </c>
      <c r="B2900" t="s">
        <v>574</v>
      </c>
      <c r="C2900" s="5">
        <v>275.63</v>
      </c>
      <c r="D2900" s="26" t="str">
        <f t="shared" si="45"/>
        <v/>
      </c>
      <c r="E2900" t="s">
        <v>72</v>
      </c>
    </row>
    <row r="2901" spans="1:5" outlineLevel="2" x14ac:dyDescent="0.35">
      <c r="A2901" s="11">
        <v>43896</v>
      </c>
      <c r="B2901" t="s">
        <v>574</v>
      </c>
      <c r="C2901" s="5">
        <v>205.85</v>
      </c>
      <c r="D2901" s="26" t="str">
        <f t="shared" si="45"/>
        <v/>
      </c>
      <c r="E2901" t="s">
        <v>72</v>
      </c>
    </row>
    <row r="2902" spans="1:5" outlineLevel="2" x14ac:dyDescent="0.35">
      <c r="A2902" s="11">
        <v>43896</v>
      </c>
      <c r="B2902" t="s">
        <v>574</v>
      </c>
      <c r="C2902" s="5">
        <v>80.8</v>
      </c>
      <c r="D2902" s="26" t="str">
        <f t="shared" si="45"/>
        <v/>
      </c>
      <c r="E2902" t="s">
        <v>72</v>
      </c>
    </row>
    <row r="2903" spans="1:5" outlineLevel="2" x14ac:dyDescent="0.35">
      <c r="A2903" s="11">
        <v>43896</v>
      </c>
      <c r="B2903" t="s">
        <v>574</v>
      </c>
      <c r="C2903" s="5">
        <v>97.47</v>
      </c>
      <c r="D2903" s="26" t="str">
        <f t="shared" si="45"/>
        <v/>
      </c>
      <c r="E2903" t="s">
        <v>72</v>
      </c>
    </row>
    <row r="2904" spans="1:5" outlineLevel="2" x14ac:dyDescent="0.35">
      <c r="A2904" s="11">
        <v>43896</v>
      </c>
      <c r="B2904" t="s">
        <v>574</v>
      </c>
      <c r="C2904" s="5">
        <v>67.239999999999995</v>
      </c>
      <c r="D2904" s="26" t="str">
        <f t="shared" si="45"/>
        <v/>
      </c>
      <c r="E2904" t="s">
        <v>72</v>
      </c>
    </row>
    <row r="2905" spans="1:5" outlineLevel="2" x14ac:dyDescent="0.35">
      <c r="A2905" s="11">
        <v>43896</v>
      </c>
      <c r="B2905" t="s">
        <v>574</v>
      </c>
      <c r="C2905" s="5">
        <v>152.29</v>
      </c>
      <c r="D2905" s="26" t="str">
        <f t="shared" si="45"/>
        <v/>
      </c>
      <c r="E2905" t="s">
        <v>72</v>
      </c>
    </row>
    <row r="2906" spans="1:5" outlineLevel="2" x14ac:dyDescent="0.35">
      <c r="A2906" s="11">
        <v>43896</v>
      </c>
      <c r="B2906" t="s">
        <v>574</v>
      </c>
      <c r="C2906" s="5">
        <v>111.48</v>
      </c>
      <c r="D2906" s="26" t="str">
        <f t="shared" si="45"/>
        <v/>
      </c>
      <c r="E2906" t="s">
        <v>72</v>
      </c>
    </row>
    <row r="2907" spans="1:5" outlineLevel="2" x14ac:dyDescent="0.35">
      <c r="A2907" s="11">
        <v>43896</v>
      </c>
      <c r="B2907" t="s">
        <v>574</v>
      </c>
      <c r="C2907" s="5">
        <v>122.23</v>
      </c>
      <c r="D2907" s="26" t="str">
        <f t="shared" si="45"/>
        <v/>
      </c>
      <c r="E2907" t="s">
        <v>72</v>
      </c>
    </row>
    <row r="2908" spans="1:5" outlineLevel="2" x14ac:dyDescent="0.35">
      <c r="A2908" s="11">
        <v>43896</v>
      </c>
      <c r="B2908" t="s">
        <v>574</v>
      </c>
      <c r="C2908" s="5">
        <v>164.98</v>
      </c>
      <c r="D2908" s="26" t="str">
        <f t="shared" si="45"/>
        <v/>
      </c>
      <c r="E2908" t="s">
        <v>72</v>
      </c>
    </row>
    <row r="2909" spans="1:5" outlineLevel="2" x14ac:dyDescent="0.35">
      <c r="A2909" s="11">
        <v>43896</v>
      </c>
      <c r="B2909" t="s">
        <v>574</v>
      </c>
      <c r="C2909" s="5">
        <v>153.34</v>
      </c>
      <c r="D2909" s="26" t="str">
        <f t="shared" si="45"/>
        <v/>
      </c>
      <c r="E2909" t="s">
        <v>72</v>
      </c>
    </row>
    <row r="2910" spans="1:5" outlineLevel="2" x14ac:dyDescent="0.35">
      <c r="A2910" s="11">
        <v>43896</v>
      </c>
      <c r="B2910" t="s">
        <v>574</v>
      </c>
      <c r="C2910" s="5">
        <v>166.35</v>
      </c>
      <c r="D2910" s="26" t="str">
        <f t="shared" si="45"/>
        <v/>
      </c>
      <c r="E2910" t="s">
        <v>72</v>
      </c>
    </row>
    <row r="2911" spans="1:5" outlineLevel="2" x14ac:dyDescent="0.35">
      <c r="A2911" s="11">
        <v>43896</v>
      </c>
      <c r="B2911" t="s">
        <v>574</v>
      </c>
      <c r="C2911" s="5">
        <v>394.71</v>
      </c>
      <c r="D2911" s="26" t="str">
        <f t="shared" si="45"/>
        <v/>
      </c>
      <c r="E2911" t="s">
        <v>72</v>
      </c>
    </row>
    <row r="2912" spans="1:5" outlineLevel="2" x14ac:dyDescent="0.35">
      <c r="A2912" s="11">
        <v>43896</v>
      </c>
      <c r="B2912" t="s">
        <v>574</v>
      </c>
      <c r="C2912" s="5">
        <v>286.33</v>
      </c>
      <c r="D2912" s="26" t="str">
        <f t="shared" si="45"/>
        <v/>
      </c>
      <c r="E2912" t="s">
        <v>72</v>
      </c>
    </row>
    <row r="2913" spans="1:5" outlineLevel="2" x14ac:dyDescent="0.35">
      <c r="A2913" s="11">
        <v>43896</v>
      </c>
      <c r="B2913" t="s">
        <v>574</v>
      </c>
      <c r="C2913" s="5">
        <v>410.87</v>
      </c>
      <c r="D2913" s="26" t="str">
        <f t="shared" si="45"/>
        <v/>
      </c>
      <c r="E2913" t="s">
        <v>72</v>
      </c>
    </row>
    <row r="2914" spans="1:5" outlineLevel="2" x14ac:dyDescent="0.35">
      <c r="A2914" s="11">
        <v>43896</v>
      </c>
      <c r="B2914" t="s">
        <v>574</v>
      </c>
      <c r="C2914" s="5">
        <v>382.85</v>
      </c>
      <c r="D2914" s="26" t="str">
        <f t="shared" si="45"/>
        <v/>
      </c>
      <c r="E2914" t="s">
        <v>72</v>
      </c>
    </row>
    <row r="2915" spans="1:5" outlineLevel="2" x14ac:dyDescent="0.35">
      <c r="A2915" s="11">
        <v>43896</v>
      </c>
      <c r="B2915" t="s">
        <v>574</v>
      </c>
      <c r="C2915" s="5">
        <v>263.93</v>
      </c>
      <c r="D2915" s="26" t="str">
        <f t="shared" si="45"/>
        <v/>
      </c>
      <c r="E2915" t="s">
        <v>72</v>
      </c>
    </row>
    <row r="2916" spans="1:5" outlineLevel="2" x14ac:dyDescent="0.35">
      <c r="A2916" s="11">
        <v>43896</v>
      </c>
      <c r="B2916" t="s">
        <v>574</v>
      </c>
      <c r="C2916" s="5">
        <v>69.73</v>
      </c>
      <c r="D2916" s="26" t="str">
        <f t="shared" si="45"/>
        <v/>
      </c>
      <c r="E2916" t="s">
        <v>72</v>
      </c>
    </row>
    <row r="2917" spans="1:5" outlineLevel="2" x14ac:dyDescent="0.35">
      <c r="A2917" s="11">
        <v>43896</v>
      </c>
      <c r="B2917" t="s">
        <v>574</v>
      </c>
      <c r="C2917" s="5">
        <v>111.53</v>
      </c>
      <c r="D2917" s="26" t="str">
        <f t="shared" si="45"/>
        <v/>
      </c>
      <c r="E2917" t="s">
        <v>72</v>
      </c>
    </row>
    <row r="2918" spans="1:5" outlineLevel="2" x14ac:dyDescent="0.35">
      <c r="A2918" s="11">
        <v>43896</v>
      </c>
      <c r="B2918" t="s">
        <v>574</v>
      </c>
      <c r="C2918" s="5">
        <v>138.5</v>
      </c>
      <c r="D2918" s="26" t="str">
        <f t="shared" si="45"/>
        <v/>
      </c>
      <c r="E2918" t="s">
        <v>72</v>
      </c>
    </row>
    <row r="2919" spans="1:5" outlineLevel="2" x14ac:dyDescent="0.35">
      <c r="A2919" s="11">
        <v>43896</v>
      </c>
      <c r="B2919" t="s">
        <v>574</v>
      </c>
      <c r="C2919" s="5">
        <v>180.25</v>
      </c>
      <c r="D2919" s="26" t="str">
        <f t="shared" si="45"/>
        <v/>
      </c>
      <c r="E2919" t="s">
        <v>72</v>
      </c>
    </row>
    <row r="2920" spans="1:5" outlineLevel="2" x14ac:dyDescent="0.35">
      <c r="A2920" s="11">
        <v>43896</v>
      </c>
      <c r="B2920" t="s">
        <v>574</v>
      </c>
      <c r="C2920" s="5">
        <v>111.42</v>
      </c>
      <c r="D2920" s="26" t="str">
        <f t="shared" si="45"/>
        <v/>
      </c>
      <c r="E2920" t="s">
        <v>72</v>
      </c>
    </row>
    <row r="2921" spans="1:5" outlineLevel="2" x14ac:dyDescent="0.35">
      <c r="A2921" s="11">
        <v>43896</v>
      </c>
      <c r="B2921" t="s">
        <v>574</v>
      </c>
      <c r="C2921" s="5">
        <v>139.38999999999999</v>
      </c>
      <c r="D2921" s="26" t="str">
        <f t="shared" si="45"/>
        <v/>
      </c>
      <c r="E2921" t="s">
        <v>72</v>
      </c>
    </row>
    <row r="2922" spans="1:5" outlineLevel="2" x14ac:dyDescent="0.35">
      <c r="A2922" s="11">
        <v>43896</v>
      </c>
      <c r="B2922" t="s">
        <v>574</v>
      </c>
      <c r="C2922" s="5">
        <v>52.45</v>
      </c>
      <c r="D2922" s="26" t="str">
        <f t="shared" si="45"/>
        <v/>
      </c>
      <c r="E2922" t="s">
        <v>72</v>
      </c>
    </row>
    <row r="2923" spans="1:5" outlineLevel="2" x14ac:dyDescent="0.35">
      <c r="A2923" s="11">
        <v>43896</v>
      </c>
      <c r="B2923" t="s">
        <v>574</v>
      </c>
      <c r="C2923" s="5">
        <v>167.19</v>
      </c>
      <c r="D2923" s="26" t="str">
        <f t="shared" si="45"/>
        <v/>
      </c>
      <c r="E2923" t="s">
        <v>72</v>
      </c>
    </row>
    <row r="2924" spans="1:5" outlineLevel="2" x14ac:dyDescent="0.35">
      <c r="A2924" s="11">
        <v>43896</v>
      </c>
      <c r="B2924" t="s">
        <v>574</v>
      </c>
      <c r="C2924" s="5">
        <v>247.61</v>
      </c>
      <c r="D2924" s="26" t="str">
        <f t="shared" si="45"/>
        <v/>
      </c>
      <c r="E2924" t="s">
        <v>72</v>
      </c>
    </row>
    <row r="2925" spans="1:5" outlineLevel="2" x14ac:dyDescent="0.35">
      <c r="A2925" s="11">
        <v>43896</v>
      </c>
      <c r="B2925" t="s">
        <v>574</v>
      </c>
      <c r="C2925" s="5">
        <v>123.18</v>
      </c>
      <c r="D2925" s="26" t="str">
        <f t="shared" si="45"/>
        <v/>
      </c>
      <c r="E2925" t="s">
        <v>72</v>
      </c>
    </row>
    <row r="2926" spans="1:5" outlineLevel="2" x14ac:dyDescent="0.35">
      <c r="A2926" s="11">
        <v>43896</v>
      </c>
      <c r="B2926" t="s">
        <v>574</v>
      </c>
      <c r="C2926" s="5">
        <v>371.15</v>
      </c>
      <c r="D2926" s="26" t="str">
        <f t="shared" si="45"/>
        <v/>
      </c>
      <c r="E2926" t="s">
        <v>72</v>
      </c>
    </row>
    <row r="2927" spans="1:5" outlineLevel="2" x14ac:dyDescent="0.35">
      <c r="A2927" s="11">
        <v>43896</v>
      </c>
      <c r="B2927" t="s">
        <v>574</v>
      </c>
      <c r="C2927" s="5">
        <v>357.31</v>
      </c>
      <c r="D2927" s="26" t="str">
        <f t="shared" si="45"/>
        <v/>
      </c>
      <c r="E2927" t="s">
        <v>72</v>
      </c>
    </row>
    <row r="2928" spans="1:5" outlineLevel="2" x14ac:dyDescent="0.35">
      <c r="A2928" s="11">
        <v>43896</v>
      </c>
      <c r="B2928" t="s">
        <v>574</v>
      </c>
      <c r="C2928" s="5">
        <v>330.34</v>
      </c>
      <c r="D2928" s="26" t="str">
        <f t="shared" si="45"/>
        <v/>
      </c>
      <c r="E2928" t="s">
        <v>72</v>
      </c>
    </row>
    <row r="2929" spans="1:5" outlineLevel="2" x14ac:dyDescent="0.35">
      <c r="A2929" s="11">
        <v>43896</v>
      </c>
      <c r="B2929" t="s">
        <v>574</v>
      </c>
      <c r="C2929" s="5">
        <v>219.86</v>
      </c>
      <c r="D2929" s="26" t="str">
        <f t="shared" si="45"/>
        <v/>
      </c>
      <c r="E2929" t="s">
        <v>72</v>
      </c>
    </row>
    <row r="2930" spans="1:5" outlineLevel="2" x14ac:dyDescent="0.35">
      <c r="A2930" s="11">
        <v>43896</v>
      </c>
      <c r="B2930" t="s">
        <v>574</v>
      </c>
      <c r="C2930" s="5">
        <v>136.29</v>
      </c>
      <c r="D2930" s="26" t="str">
        <f t="shared" si="45"/>
        <v/>
      </c>
      <c r="E2930" t="s">
        <v>72</v>
      </c>
    </row>
    <row r="2931" spans="1:5" outlineLevel="2" x14ac:dyDescent="0.35">
      <c r="A2931" s="11">
        <v>43896</v>
      </c>
      <c r="B2931" t="s">
        <v>574</v>
      </c>
      <c r="C2931" s="5">
        <v>502.92</v>
      </c>
      <c r="D2931" s="26" t="str">
        <f t="shared" si="45"/>
        <v/>
      </c>
      <c r="E2931" t="s">
        <v>72</v>
      </c>
    </row>
    <row r="2932" spans="1:5" outlineLevel="2" x14ac:dyDescent="0.35">
      <c r="A2932" s="11">
        <v>43896</v>
      </c>
      <c r="B2932" t="s">
        <v>574</v>
      </c>
      <c r="C2932" s="5">
        <v>260.62</v>
      </c>
      <c r="D2932" s="26" t="str">
        <f t="shared" si="45"/>
        <v/>
      </c>
      <c r="E2932" t="s">
        <v>72</v>
      </c>
    </row>
    <row r="2933" spans="1:5" outlineLevel="2" x14ac:dyDescent="0.35">
      <c r="A2933" s="11">
        <v>43896</v>
      </c>
      <c r="B2933" t="s">
        <v>574</v>
      </c>
      <c r="C2933" s="5">
        <v>271.32</v>
      </c>
      <c r="D2933" s="26" t="str">
        <f t="shared" si="45"/>
        <v/>
      </c>
      <c r="E2933" t="s">
        <v>72</v>
      </c>
    </row>
    <row r="2934" spans="1:5" outlineLevel="2" x14ac:dyDescent="0.35">
      <c r="A2934" s="11">
        <v>43896</v>
      </c>
      <c r="B2934" t="s">
        <v>574</v>
      </c>
      <c r="C2934" s="5">
        <v>149.15</v>
      </c>
      <c r="D2934" s="26" t="str">
        <f t="shared" si="45"/>
        <v/>
      </c>
      <c r="E2934" t="s">
        <v>72</v>
      </c>
    </row>
    <row r="2935" spans="1:5" outlineLevel="2" x14ac:dyDescent="0.35">
      <c r="A2935" s="11">
        <v>43896</v>
      </c>
      <c r="B2935" t="s">
        <v>574</v>
      </c>
      <c r="C2935" s="5">
        <v>152.29</v>
      </c>
      <c r="D2935" s="26" t="str">
        <f t="shared" si="45"/>
        <v/>
      </c>
      <c r="E2935" t="s">
        <v>72</v>
      </c>
    </row>
    <row r="2936" spans="1:5" outlineLevel="2" x14ac:dyDescent="0.35">
      <c r="A2936" s="11">
        <v>43896</v>
      </c>
      <c r="B2936" t="s">
        <v>574</v>
      </c>
      <c r="C2936" s="5">
        <v>69.67</v>
      </c>
      <c r="D2936" s="26" t="str">
        <f t="shared" si="45"/>
        <v/>
      </c>
      <c r="E2936" t="s">
        <v>72</v>
      </c>
    </row>
    <row r="2937" spans="1:5" outlineLevel="2" x14ac:dyDescent="0.35">
      <c r="A2937" s="11">
        <v>43896</v>
      </c>
      <c r="B2937" t="s">
        <v>574</v>
      </c>
      <c r="C2937" s="5">
        <v>250.87</v>
      </c>
      <c r="D2937" s="26" t="str">
        <f t="shared" si="45"/>
        <v/>
      </c>
      <c r="E2937" t="s">
        <v>72</v>
      </c>
    </row>
    <row r="2938" spans="1:5" outlineLevel="2" x14ac:dyDescent="0.35">
      <c r="A2938" s="11">
        <v>43896</v>
      </c>
      <c r="B2938" t="s">
        <v>574</v>
      </c>
      <c r="C2938" s="5">
        <v>167.24</v>
      </c>
      <c r="D2938" s="26" t="str">
        <f t="shared" si="45"/>
        <v/>
      </c>
      <c r="E2938" t="s">
        <v>72</v>
      </c>
    </row>
    <row r="2939" spans="1:5" outlineLevel="2" x14ac:dyDescent="0.35">
      <c r="A2939" s="11">
        <v>43896</v>
      </c>
      <c r="B2939" t="s">
        <v>574</v>
      </c>
      <c r="C2939" s="5">
        <v>83.63</v>
      </c>
      <c r="D2939" s="26" t="str">
        <f t="shared" si="45"/>
        <v/>
      </c>
      <c r="E2939" t="s">
        <v>72</v>
      </c>
    </row>
    <row r="2940" spans="1:5" outlineLevel="2" x14ac:dyDescent="0.35">
      <c r="A2940" s="11">
        <v>43896</v>
      </c>
      <c r="B2940" t="s">
        <v>574</v>
      </c>
      <c r="C2940" s="5">
        <v>166.3</v>
      </c>
      <c r="D2940" s="26" t="str">
        <f t="shared" si="45"/>
        <v/>
      </c>
      <c r="E2940" t="s">
        <v>72</v>
      </c>
    </row>
    <row r="2941" spans="1:5" outlineLevel="2" x14ac:dyDescent="0.35">
      <c r="A2941" s="11">
        <v>43896</v>
      </c>
      <c r="B2941" t="s">
        <v>574</v>
      </c>
      <c r="C2941" s="5">
        <v>139.38999999999999</v>
      </c>
      <c r="D2941" s="26" t="str">
        <f t="shared" si="45"/>
        <v/>
      </c>
      <c r="E2941" t="s">
        <v>72</v>
      </c>
    </row>
    <row r="2942" spans="1:5" outlineLevel="2" x14ac:dyDescent="0.35">
      <c r="A2942" s="11">
        <v>43896</v>
      </c>
      <c r="B2942" t="s">
        <v>574</v>
      </c>
      <c r="C2942" s="5">
        <v>167.3</v>
      </c>
      <c r="D2942" s="26" t="str">
        <f t="shared" si="45"/>
        <v/>
      </c>
      <c r="E2942" t="s">
        <v>72</v>
      </c>
    </row>
    <row r="2943" spans="1:5" outlineLevel="2" x14ac:dyDescent="0.35">
      <c r="A2943" s="11">
        <v>43896</v>
      </c>
      <c r="B2943" t="s">
        <v>574</v>
      </c>
      <c r="C2943" s="5">
        <v>153.34</v>
      </c>
      <c r="D2943" s="26" t="str">
        <f t="shared" si="45"/>
        <v/>
      </c>
      <c r="E2943" t="s">
        <v>72</v>
      </c>
    </row>
    <row r="2944" spans="1:5" outlineLevel="2" x14ac:dyDescent="0.35">
      <c r="A2944" s="11">
        <v>43896</v>
      </c>
      <c r="B2944" t="s">
        <v>574</v>
      </c>
      <c r="C2944" s="5">
        <v>261.67</v>
      </c>
      <c r="D2944" s="26" t="str">
        <f t="shared" ref="D2944:D3007" si="46">IF(E2944="","TOTAL","")</f>
        <v/>
      </c>
      <c r="E2944" t="s">
        <v>72</v>
      </c>
    </row>
    <row r="2945" spans="1:5" outlineLevel="2" x14ac:dyDescent="0.35">
      <c r="A2945" s="11">
        <v>43896</v>
      </c>
      <c r="B2945" t="s">
        <v>574</v>
      </c>
      <c r="C2945" s="5">
        <v>97.58</v>
      </c>
      <c r="D2945" s="26" t="str">
        <f t="shared" si="46"/>
        <v/>
      </c>
      <c r="E2945" t="s">
        <v>72</v>
      </c>
    </row>
    <row r="2946" spans="1:5" outlineLevel="2" x14ac:dyDescent="0.35">
      <c r="A2946" s="11">
        <v>43896</v>
      </c>
      <c r="B2946" t="s">
        <v>574</v>
      </c>
      <c r="C2946" s="5">
        <v>111.59</v>
      </c>
      <c r="D2946" s="26" t="str">
        <f t="shared" si="46"/>
        <v/>
      </c>
      <c r="E2946" t="s">
        <v>72</v>
      </c>
    </row>
    <row r="2947" spans="1:5" outlineLevel="2" x14ac:dyDescent="0.35">
      <c r="A2947" s="11">
        <v>43896</v>
      </c>
      <c r="B2947" t="s">
        <v>574</v>
      </c>
      <c r="C2947" s="5">
        <v>177.99</v>
      </c>
      <c r="D2947" s="26" t="str">
        <f t="shared" si="46"/>
        <v/>
      </c>
      <c r="E2947" t="s">
        <v>72</v>
      </c>
    </row>
    <row r="2948" spans="1:5" outlineLevel="2" x14ac:dyDescent="0.35">
      <c r="A2948" s="11">
        <v>43896</v>
      </c>
      <c r="B2948" t="s">
        <v>574</v>
      </c>
      <c r="C2948" s="5">
        <v>167.3</v>
      </c>
      <c r="D2948" s="26" t="str">
        <f t="shared" si="46"/>
        <v/>
      </c>
      <c r="E2948" t="s">
        <v>72</v>
      </c>
    </row>
    <row r="2949" spans="1:5" outlineLevel="2" x14ac:dyDescent="0.35">
      <c r="A2949" s="11">
        <v>43896</v>
      </c>
      <c r="B2949" t="s">
        <v>574</v>
      </c>
      <c r="C2949" s="5">
        <v>207.18</v>
      </c>
      <c r="D2949" s="26" t="str">
        <f t="shared" si="46"/>
        <v/>
      </c>
      <c r="E2949" t="s">
        <v>72</v>
      </c>
    </row>
    <row r="2950" spans="1:5" outlineLevel="2" x14ac:dyDescent="0.35">
      <c r="A2950" s="11">
        <v>43896</v>
      </c>
      <c r="B2950" t="s">
        <v>574</v>
      </c>
      <c r="C2950" s="5">
        <v>244.47</v>
      </c>
      <c r="D2950" s="26" t="str">
        <f t="shared" si="46"/>
        <v/>
      </c>
      <c r="E2950" t="s">
        <v>72</v>
      </c>
    </row>
    <row r="2951" spans="1:5" outlineLevel="2" x14ac:dyDescent="0.35">
      <c r="A2951" s="11">
        <v>43896</v>
      </c>
      <c r="B2951" t="s">
        <v>574</v>
      </c>
      <c r="C2951" s="5">
        <v>153.35</v>
      </c>
      <c r="D2951" s="26" t="str">
        <f t="shared" si="46"/>
        <v/>
      </c>
      <c r="E2951" t="s">
        <v>72</v>
      </c>
    </row>
    <row r="2952" spans="1:5" outlineLevel="2" x14ac:dyDescent="0.35">
      <c r="A2952" s="11">
        <v>43896</v>
      </c>
      <c r="B2952" t="s">
        <v>574</v>
      </c>
      <c r="C2952" s="5">
        <v>369.06</v>
      </c>
      <c r="D2952" s="26" t="str">
        <f t="shared" si="46"/>
        <v/>
      </c>
      <c r="E2952" t="s">
        <v>72</v>
      </c>
    </row>
    <row r="2953" spans="1:5" outlineLevel="2" x14ac:dyDescent="0.35">
      <c r="A2953" s="11">
        <v>43896</v>
      </c>
      <c r="B2953" t="s">
        <v>574</v>
      </c>
      <c r="C2953" s="5">
        <v>300.17</v>
      </c>
      <c r="D2953" s="26" t="str">
        <f t="shared" si="46"/>
        <v/>
      </c>
      <c r="E2953" t="s">
        <v>72</v>
      </c>
    </row>
    <row r="2954" spans="1:5" outlineLevel="2" x14ac:dyDescent="0.35">
      <c r="A2954" s="11">
        <v>43896</v>
      </c>
      <c r="B2954" t="s">
        <v>574</v>
      </c>
      <c r="C2954" s="5">
        <v>286.22000000000003</v>
      </c>
      <c r="D2954" s="26" t="str">
        <f t="shared" si="46"/>
        <v/>
      </c>
      <c r="E2954" t="s">
        <v>72</v>
      </c>
    </row>
    <row r="2955" spans="1:5" outlineLevel="2" x14ac:dyDescent="0.35">
      <c r="A2955" s="11">
        <v>43896</v>
      </c>
      <c r="B2955" t="s">
        <v>574</v>
      </c>
      <c r="C2955" s="5">
        <v>247.71</v>
      </c>
      <c r="D2955" s="26" t="str">
        <f t="shared" si="46"/>
        <v/>
      </c>
      <c r="E2955" t="s">
        <v>72</v>
      </c>
    </row>
    <row r="2956" spans="1:5" outlineLevel="2" x14ac:dyDescent="0.35">
      <c r="A2956" s="11">
        <v>43896</v>
      </c>
      <c r="B2956" t="s">
        <v>574</v>
      </c>
      <c r="C2956" s="5">
        <v>97.58</v>
      </c>
      <c r="D2956" s="26" t="str">
        <f t="shared" si="46"/>
        <v/>
      </c>
      <c r="E2956" t="s">
        <v>72</v>
      </c>
    </row>
    <row r="2957" spans="1:5" outlineLevel="2" x14ac:dyDescent="0.35">
      <c r="A2957" s="11">
        <v>43896</v>
      </c>
      <c r="B2957" t="s">
        <v>574</v>
      </c>
      <c r="C2957" s="5">
        <v>223.06</v>
      </c>
      <c r="D2957" s="26" t="str">
        <f t="shared" si="46"/>
        <v/>
      </c>
      <c r="E2957" t="s">
        <v>72</v>
      </c>
    </row>
    <row r="2958" spans="1:5" outlineLevel="2" x14ac:dyDescent="0.35">
      <c r="A2958" s="11">
        <v>43896</v>
      </c>
      <c r="B2958" t="s">
        <v>574</v>
      </c>
      <c r="C2958" s="5">
        <v>233.76</v>
      </c>
      <c r="D2958" s="26" t="str">
        <f t="shared" si="46"/>
        <v/>
      </c>
      <c r="E2958" t="s">
        <v>72</v>
      </c>
    </row>
    <row r="2959" spans="1:5" outlineLevel="2" x14ac:dyDescent="0.35">
      <c r="A2959" s="11">
        <v>43896</v>
      </c>
      <c r="B2959" t="s">
        <v>574</v>
      </c>
      <c r="C2959" s="5">
        <v>97.58</v>
      </c>
      <c r="D2959" s="26" t="str">
        <f t="shared" si="46"/>
        <v/>
      </c>
      <c r="E2959" t="s">
        <v>72</v>
      </c>
    </row>
    <row r="2960" spans="1:5" outlineLevel="2" x14ac:dyDescent="0.35">
      <c r="A2960" s="11">
        <v>43896</v>
      </c>
      <c r="B2960" t="s">
        <v>574</v>
      </c>
      <c r="C2960" s="5">
        <v>108.33</v>
      </c>
      <c r="D2960" s="26" t="str">
        <f t="shared" si="46"/>
        <v/>
      </c>
      <c r="E2960" t="s">
        <v>72</v>
      </c>
    </row>
    <row r="2961" spans="1:5" outlineLevel="2" x14ac:dyDescent="0.35">
      <c r="A2961" s="11">
        <v>43896</v>
      </c>
      <c r="B2961" t="s">
        <v>574</v>
      </c>
      <c r="C2961" s="5">
        <v>138.44</v>
      </c>
      <c r="D2961" s="26" t="str">
        <f t="shared" si="46"/>
        <v/>
      </c>
      <c r="E2961" t="s">
        <v>72</v>
      </c>
    </row>
    <row r="2962" spans="1:5" outlineLevel="2" x14ac:dyDescent="0.35">
      <c r="A2962" s="11">
        <v>43896</v>
      </c>
      <c r="B2962" t="s">
        <v>574</v>
      </c>
      <c r="C2962" s="5">
        <v>137.08000000000001</v>
      </c>
      <c r="D2962" s="26" t="str">
        <f t="shared" si="46"/>
        <v/>
      </c>
      <c r="E2962" t="s">
        <v>72</v>
      </c>
    </row>
    <row r="2963" spans="1:5" outlineLevel="2" x14ac:dyDescent="0.35">
      <c r="A2963" s="11">
        <v>43896</v>
      </c>
      <c r="B2963" t="s">
        <v>574</v>
      </c>
      <c r="C2963" s="5">
        <v>219.81</v>
      </c>
      <c r="D2963" s="26" t="str">
        <f t="shared" si="46"/>
        <v/>
      </c>
      <c r="E2963" t="s">
        <v>72</v>
      </c>
    </row>
    <row r="2964" spans="1:5" outlineLevel="2" x14ac:dyDescent="0.35">
      <c r="A2964" s="11">
        <v>43896</v>
      </c>
      <c r="B2964" t="s">
        <v>574</v>
      </c>
      <c r="C2964" s="5">
        <v>236.02</v>
      </c>
      <c r="D2964" s="26" t="str">
        <f t="shared" si="46"/>
        <v/>
      </c>
      <c r="E2964" t="s">
        <v>72</v>
      </c>
    </row>
    <row r="2965" spans="1:5" outlineLevel="2" x14ac:dyDescent="0.35">
      <c r="A2965" s="11">
        <v>43896</v>
      </c>
      <c r="B2965" t="s">
        <v>574</v>
      </c>
      <c r="C2965" s="5">
        <v>230.57</v>
      </c>
      <c r="D2965" s="26" t="str">
        <f t="shared" si="46"/>
        <v/>
      </c>
      <c r="E2965" t="s">
        <v>72</v>
      </c>
    </row>
    <row r="2966" spans="1:5" outlineLevel="2" x14ac:dyDescent="0.35">
      <c r="A2966" s="11">
        <v>43896</v>
      </c>
      <c r="B2966" t="s">
        <v>574</v>
      </c>
      <c r="C2966" s="5">
        <v>147</v>
      </c>
      <c r="D2966" s="26" t="str">
        <f t="shared" si="46"/>
        <v/>
      </c>
      <c r="E2966" t="s">
        <v>72</v>
      </c>
    </row>
    <row r="2967" spans="1:5" outlineLevel="2" x14ac:dyDescent="0.35">
      <c r="A2967" s="11">
        <v>43896</v>
      </c>
      <c r="B2967" t="s">
        <v>574</v>
      </c>
      <c r="C2967" s="5">
        <v>180.2</v>
      </c>
      <c r="D2967" s="26" t="str">
        <f t="shared" si="46"/>
        <v/>
      </c>
      <c r="E2967" t="s">
        <v>72</v>
      </c>
    </row>
    <row r="2968" spans="1:5" outlineLevel="2" x14ac:dyDescent="0.35">
      <c r="A2968" s="11">
        <v>43896</v>
      </c>
      <c r="B2968" t="s">
        <v>574</v>
      </c>
      <c r="C2968" s="5">
        <v>151.46</v>
      </c>
      <c r="D2968" s="26" t="str">
        <f t="shared" si="46"/>
        <v/>
      </c>
      <c r="E2968" t="s">
        <v>72</v>
      </c>
    </row>
    <row r="2969" spans="1:5" outlineLevel="2" x14ac:dyDescent="0.35">
      <c r="A2969" s="11">
        <v>43896</v>
      </c>
      <c r="B2969" t="s">
        <v>574</v>
      </c>
      <c r="C2969" s="5">
        <v>138.38999999999999</v>
      </c>
      <c r="D2969" s="26" t="str">
        <f t="shared" si="46"/>
        <v/>
      </c>
      <c r="E2969" t="s">
        <v>72</v>
      </c>
    </row>
    <row r="2970" spans="1:5" outlineLevel="2" x14ac:dyDescent="0.35">
      <c r="A2970" s="11">
        <v>43896</v>
      </c>
      <c r="B2970" t="s">
        <v>574</v>
      </c>
      <c r="C2970" s="5">
        <v>244.46</v>
      </c>
      <c r="D2970" s="26" t="str">
        <f t="shared" si="46"/>
        <v/>
      </c>
      <c r="E2970" t="s">
        <v>72</v>
      </c>
    </row>
    <row r="2971" spans="1:5" outlineLevel="2" x14ac:dyDescent="0.35">
      <c r="A2971" s="11">
        <v>43896</v>
      </c>
      <c r="B2971" t="s">
        <v>574</v>
      </c>
      <c r="C2971" s="5">
        <v>201.87</v>
      </c>
      <c r="D2971" s="26" t="str">
        <f t="shared" si="46"/>
        <v/>
      </c>
      <c r="E2971" t="s">
        <v>72</v>
      </c>
    </row>
    <row r="2972" spans="1:5" outlineLevel="2" x14ac:dyDescent="0.35">
      <c r="A2972" s="11">
        <v>43896</v>
      </c>
      <c r="B2972" t="s">
        <v>574</v>
      </c>
      <c r="C2972" s="5">
        <v>232.88</v>
      </c>
      <c r="D2972" s="26" t="str">
        <f t="shared" si="46"/>
        <v/>
      </c>
      <c r="E2972" t="s">
        <v>72</v>
      </c>
    </row>
    <row r="2973" spans="1:5" outlineLevel="2" x14ac:dyDescent="0.35">
      <c r="A2973" s="11">
        <v>43896</v>
      </c>
      <c r="B2973" t="s">
        <v>574</v>
      </c>
      <c r="C2973" s="5">
        <v>232.82</v>
      </c>
      <c r="D2973" s="26" t="str">
        <f t="shared" si="46"/>
        <v/>
      </c>
      <c r="E2973" t="s">
        <v>72</v>
      </c>
    </row>
    <row r="2974" spans="1:5" outlineLevel="2" x14ac:dyDescent="0.35">
      <c r="A2974" s="11">
        <v>43896</v>
      </c>
      <c r="B2974" t="s">
        <v>574</v>
      </c>
      <c r="C2974" s="5">
        <v>190.91</v>
      </c>
      <c r="D2974" s="26" t="str">
        <f t="shared" si="46"/>
        <v/>
      </c>
      <c r="E2974" t="s">
        <v>72</v>
      </c>
    </row>
    <row r="2975" spans="1:5" outlineLevel="2" x14ac:dyDescent="0.35">
      <c r="A2975" s="11">
        <v>43896</v>
      </c>
      <c r="B2975" t="s">
        <v>574</v>
      </c>
      <c r="C2975" s="5">
        <v>191.95</v>
      </c>
      <c r="D2975" s="26" t="str">
        <f t="shared" si="46"/>
        <v/>
      </c>
      <c r="E2975" t="s">
        <v>72</v>
      </c>
    </row>
    <row r="2976" spans="1:5" outlineLevel="2" x14ac:dyDescent="0.35">
      <c r="A2976" s="11">
        <v>43896</v>
      </c>
      <c r="B2976" t="s">
        <v>574</v>
      </c>
      <c r="C2976" s="5">
        <v>178.05</v>
      </c>
      <c r="D2976" s="26" t="str">
        <f t="shared" si="46"/>
        <v/>
      </c>
      <c r="E2976" t="s">
        <v>72</v>
      </c>
    </row>
    <row r="2977" spans="1:5" outlineLevel="2" x14ac:dyDescent="0.35">
      <c r="A2977" s="11">
        <v>43896</v>
      </c>
      <c r="B2977" t="s">
        <v>574</v>
      </c>
      <c r="C2977" s="5">
        <v>449.53</v>
      </c>
      <c r="D2977" s="26" t="str">
        <f t="shared" si="46"/>
        <v/>
      </c>
      <c r="E2977" t="s">
        <v>72</v>
      </c>
    </row>
    <row r="2978" spans="1:5" outlineLevel="2" x14ac:dyDescent="0.35">
      <c r="A2978" s="11">
        <v>43896</v>
      </c>
      <c r="B2978" t="s">
        <v>574</v>
      </c>
      <c r="C2978" s="5">
        <v>276.11</v>
      </c>
      <c r="D2978" s="26" t="str">
        <f t="shared" si="46"/>
        <v/>
      </c>
      <c r="E2978" t="s">
        <v>72</v>
      </c>
    </row>
    <row r="2979" spans="1:5" outlineLevel="2" x14ac:dyDescent="0.35">
      <c r="A2979" s="11">
        <v>43896</v>
      </c>
      <c r="B2979" t="s">
        <v>574</v>
      </c>
      <c r="C2979" s="5">
        <v>221.18</v>
      </c>
      <c r="D2979" s="26" t="str">
        <f t="shared" si="46"/>
        <v/>
      </c>
      <c r="E2979" t="s">
        <v>72</v>
      </c>
    </row>
    <row r="2980" spans="1:5" outlineLevel="2" x14ac:dyDescent="0.35">
      <c r="A2980" s="11">
        <v>43896</v>
      </c>
      <c r="B2980" t="s">
        <v>574</v>
      </c>
      <c r="C2980" s="5">
        <v>136.18</v>
      </c>
      <c r="D2980" s="26" t="str">
        <f t="shared" si="46"/>
        <v/>
      </c>
      <c r="E2980" t="s">
        <v>72</v>
      </c>
    </row>
    <row r="2981" spans="1:5" outlineLevel="2" x14ac:dyDescent="0.35">
      <c r="A2981" s="11">
        <v>43896</v>
      </c>
      <c r="B2981" t="s">
        <v>574</v>
      </c>
      <c r="C2981" s="5">
        <v>343.41</v>
      </c>
      <c r="D2981" s="26" t="str">
        <f t="shared" si="46"/>
        <v/>
      </c>
      <c r="E2981" t="s">
        <v>72</v>
      </c>
    </row>
    <row r="2982" spans="1:5" outlineLevel="2" x14ac:dyDescent="0.35">
      <c r="A2982" s="11">
        <v>43896</v>
      </c>
      <c r="B2982" t="s">
        <v>574</v>
      </c>
      <c r="C2982" s="5">
        <v>478.33</v>
      </c>
      <c r="D2982" s="26" t="str">
        <f t="shared" si="46"/>
        <v/>
      </c>
      <c r="E2982" t="s">
        <v>72</v>
      </c>
    </row>
    <row r="2983" spans="1:5" outlineLevel="2" x14ac:dyDescent="0.35">
      <c r="A2983" s="11">
        <v>43896</v>
      </c>
      <c r="B2983" t="s">
        <v>574</v>
      </c>
      <c r="C2983" s="5">
        <v>285.27</v>
      </c>
      <c r="D2983" s="26" t="str">
        <f t="shared" si="46"/>
        <v/>
      </c>
      <c r="E2983" t="s">
        <v>72</v>
      </c>
    </row>
    <row r="2984" spans="1:5" outlineLevel="2" x14ac:dyDescent="0.35">
      <c r="A2984" s="11">
        <v>43896</v>
      </c>
      <c r="B2984" t="s">
        <v>574</v>
      </c>
      <c r="C2984" s="5">
        <v>328.62</v>
      </c>
      <c r="D2984" s="26" t="str">
        <f t="shared" si="46"/>
        <v/>
      </c>
      <c r="E2984" t="s">
        <v>72</v>
      </c>
    </row>
    <row r="2985" spans="1:5" outlineLevel="2" x14ac:dyDescent="0.35">
      <c r="A2985" s="11">
        <v>43896</v>
      </c>
      <c r="B2985" t="s">
        <v>574</v>
      </c>
      <c r="C2985" s="5">
        <v>209.05</v>
      </c>
      <c r="D2985" s="26" t="str">
        <f t="shared" si="46"/>
        <v/>
      </c>
      <c r="E2985" t="s">
        <v>72</v>
      </c>
    </row>
    <row r="2986" spans="1:5" outlineLevel="2" x14ac:dyDescent="0.35">
      <c r="A2986" s="11">
        <v>43896</v>
      </c>
      <c r="B2986" t="s">
        <v>574</v>
      </c>
      <c r="C2986" s="5">
        <v>300.12</v>
      </c>
      <c r="D2986" s="26" t="str">
        <f t="shared" si="46"/>
        <v/>
      </c>
      <c r="E2986" t="s">
        <v>72</v>
      </c>
    </row>
    <row r="2987" spans="1:5" outlineLevel="2" x14ac:dyDescent="0.35">
      <c r="A2987" s="11">
        <v>43896</v>
      </c>
      <c r="B2987" t="s">
        <v>574</v>
      </c>
      <c r="C2987" s="5">
        <v>247.66</v>
      </c>
      <c r="D2987" s="26" t="str">
        <f t="shared" si="46"/>
        <v/>
      </c>
      <c r="E2987" t="s">
        <v>72</v>
      </c>
    </row>
    <row r="2988" spans="1:5" outlineLevel="2" x14ac:dyDescent="0.35">
      <c r="A2988" s="11">
        <v>43896</v>
      </c>
      <c r="B2988" t="s">
        <v>574</v>
      </c>
      <c r="C2988" s="5">
        <v>259.68</v>
      </c>
      <c r="D2988" s="26" t="str">
        <f t="shared" si="46"/>
        <v/>
      </c>
      <c r="E2988" t="s">
        <v>72</v>
      </c>
    </row>
    <row r="2989" spans="1:5" outlineLevel="2" x14ac:dyDescent="0.35">
      <c r="A2989" s="11">
        <v>43896</v>
      </c>
      <c r="B2989" t="s">
        <v>574</v>
      </c>
      <c r="C2989" s="5">
        <v>109.27</v>
      </c>
      <c r="D2989" s="26" t="str">
        <f t="shared" si="46"/>
        <v/>
      </c>
      <c r="E2989" t="s">
        <v>72</v>
      </c>
    </row>
    <row r="2990" spans="1:5" outlineLevel="2" x14ac:dyDescent="0.35">
      <c r="A2990" s="11">
        <v>43896</v>
      </c>
      <c r="B2990" t="s">
        <v>574</v>
      </c>
      <c r="C2990" s="5">
        <v>289.52</v>
      </c>
      <c r="D2990" s="26" t="str">
        <f t="shared" si="46"/>
        <v/>
      </c>
      <c r="E2990" t="s">
        <v>72</v>
      </c>
    </row>
    <row r="2991" spans="1:5" outlineLevel="2" x14ac:dyDescent="0.35">
      <c r="A2991" s="11">
        <v>43896</v>
      </c>
      <c r="B2991" t="s">
        <v>574</v>
      </c>
      <c r="C2991" s="5">
        <v>139.55000000000001</v>
      </c>
      <c r="D2991" s="26" t="str">
        <f t="shared" si="46"/>
        <v/>
      </c>
      <c r="E2991" t="s">
        <v>72</v>
      </c>
    </row>
    <row r="2992" spans="1:5" outlineLevel="2" x14ac:dyDescent="0.35">
      <c r="A2992" s="11">
        <v>43896</v>
      </c>
      <c r="B2992" t="s">
        <v>574</v>
      </c>
      <c r="C2992" s="5">
        <v>108.38</v>
      </c>
      <c r="D2992" s="26" t="str">
        <f t="shared" si="46"/>
        <v/>
      </c>
      <c r="E2992" t="s">
        <v>72</v>
      </c>
    </row>
    <row r="2993" spans="1:5" outlineLevel="2" x14ac:dyDescent="0.35">
      <c r="A2993" s="11">
        <v>43896</v>
      </c>
      <c r="B2993" t="s">
        <v>574</v>
      </c>
      <c r="C2993" s="5">
        <v>109.27</v>
      </c>
      <c r="D2993" s="26" t="str">
        <f t="shared" si="46"/>
        <v/>
      </c>
      <c r="E2993" t="s">
        <v>72</v>
      </c>
    </row>
    <row r="2994" spans="1:5" outlineLevel="2" x14ac:dyDescent="0.35">
      <c r="A2994" s="11">
        <v>43896</v>
      </c>
      <c r="B2994" t="s">
        <v>574</v>
      </c>
      <c r="C2994" s="5">
        <v>110.59</v>
      </c>
      <c r="D2994" s="26" t="str">
        <f t="shared" si="46"/>
        <v/>
      </c>
      <c r="E2994" t="s">
        <v>72</v>
      </c>
    </row>
    <row r="2995" spans="1:5" outlineLevel="2" x14ac:dyDescent="0.35">
      <c r="A2995" s="11">
        <v>43896</v>
      </c>
      <c r="B2995" t="s">
        <v>574</v>
      </c>
      <c r="C2995" s="5">
        <v>274.69</v>
      </c>
      <c r="D2995" s="26" t="str">
        <f t="shared" si="46"/>
        <v/>
      </c>
      <c r="E2995" t="s">
        <v>72</v>
      </c>
    </row>
    <row r="2996" spans="1:5" outlineLevel="2" x14ac:dyDescent="0.35">
      <c r="A2996" s="11">
        <v>43896</v>
      </c>
      <c r="B2996" t="s">
        <v>574</v>
      </c>
      <c r="C2996" s="5">
        <v>289.47000000000003</v>
      </c>
      <c r="D2996" s="26" t="str">
        <f t="shared" si="46"/>
        <v/>
      </c>
      <c r="E2996" t="s">
        <v>72</v>
      </c>
    </row>
    <row r="2997" spans="1:5" outlineLevel="2" x14ac:dyDescent="0.35">
      <c r="A2997" s="11">
        <v>43896</v>
      </c>
      <c r="B2997" t="s">
        <v>574</v>
      </c>
      <c r="C2997" s="5">
        <v>153.34</v>
      </c>
      <c r="D2997" s="26" t="str">
        <f t="shared" si="46"/>
        <v/>
      </c>
      <c r="E2997" t="s">
        <v>72</v>
      </c>
    </row>
    <row r="2998" spans="1:5" outlineLevel="2" x14ac:dyDescent="0.35">
      <c r="A2998" s="11">
        <v>43896</v>
      </c>
      <c r="B2998" t="s">
        <v>574</v>
      </c>
      <c r="C2998" s="5">
        <v>209.11</v>
      </c>
      <c r="D2998" s="26" t="str">
        <f t="shared" si="46"/>
        <v/>
      </c>
      <c r="E2998" t="s">
        <v>72</v>
      </c>
    </row>
    <row r="2999" spans="1:5" outlineLevel="2" x14ac:dyDescent="0.35">
      <c r="A2999" s="11">
        <v>43896</v>
      </c>
      <c r="B2999" t="s">
        <v>574</v>
      </c>
      <c r="C2999" s="5">
        <v>139.38999999999999</v>
      </c>
      <c r="D2999" s="26" t="str">
        <f t="shared" si="46"/>
        <v/>
      </c>
      <c r="E2999" t="s">
        <v>72</v>
      </c>
    </row>
    <row r="3000" spans="1:5" outlineLevel="2" x14ac:dyDescent="0.35">
      <c r="A3000" s="11">
        <v>43896</v>
      </c>
      <c r="B3000" t="s">
        <v>574</v>
      </c>
      <c r="C3000" s="5">
        <v>300.23</v>
      </c>
      <c r="D3000" s="26" t="str">
        <f t="shared" si="46"/>
        <v/>
      </c>
      <c r="E3000" t="s">
        <v>72</v>
      </c>
    </row>
    <row r="3001" spans="1:5" outlineLevel="2" x14ac:dyDescent="0.35">
      <c r="A3001" s="11">
        <v>43896</v>
      </c>
      <c r="B3001" t="s">
        <v>574</v>
      </c>
      <c r="C3001" s="5">
        <v>261.99</v>
      </c>
      <c r="D3001" s="26" t="str">
        <f t="shared" si="46"/>
        <v/>
      </c>
      <c r="E3001" t="s">
        <v>72</v>
      </c>
    </row>
    <row r="3002" spans="1:5" outlineLevel="2" x14ac:dyDescent="0.35">
      <c r="A3002" s="11">
        <v>43896</v>
      </c>
      <c r="B3002" t="s">
        <v>574</v>
      </c>
      <c r="C3002" s="5">
        <v>344.3</v>
      </c>
      <c r="D3002" s="26" t="str">
        <f t="shared" si="46"/>
        <v/>
      </c>
      <c r="E3002" t="s">
        <v>72</v>
      </c>
    </row>
    <row r="3003" spans="1:5" outlineLevel="2" x14ac:dyDescent="0.35">
      <c r="A3003" s="11">
        <v>43896</v>
      </c>
      <c r="B3003" t="s">
        <v>574</v>
      </c>
      <c r="C3003" s="5">
        <v>519.19000000000005</v>
      </c>
      <c r="D3003" s="26" t="str">
        <f t="shared" si="46"/>
        <v/>
      </c>
      <c r="E3003" t="s">
        <v>72</v>
      </c>
    </row>
    <row r="3004" spans="1:5" outlineLevel="2" x14ac:dyDescent="0.35">
      <c r="A3004" s="11">
        <v>43896</v>
      </c>
      <c r="B3004" t="s">
        <v>574</v>
      </c>
      <c r="C3004" s="5">
        <v>206.74</v>
      </c>
      <c r="D3004" s="26" t="str">
        <f t="shared" si="46"/>
        <v/>
      </c>
      <c r="E3004" t="s">
        <v>72</v>
      </c>
    </row>
    <row r="3005" spans="1:5" outlineLevel="2" x14ac:dyDescent="0.35">
      <c r="A3005" s="11">
        <v>43896</v>
      </c>
      <c r="B3005" t="s">
        <v>574</v>
      </c>
      <c r="C3005" s="5">
        <v>289.23</v>
      </c>
      <c r="D3005" s="26" t="str">
        <f t="shared" si="46"/>
        <v/>
      </c>
      <c r="E3005" t="s">
        <v>72</v>
      </c>
    </row>
    <row r="3006" spans="1:5" outlineLevel="2" x14ac:dyDescent="0.35">
      <c r="A3006" s="11">
        <v>43896</v>
      </c>
      <c r="B3006" t="s">
        <v>574</v>
      </c>
      <c r="C3006" s="5">
        <v>327.25</v>
      </c>
      <c r="D3006" s="26" t="str">
        <f t="shared" si="46"/>
        <v/>
      </c>
      <c r="E3006" t="s">
        <v>72</v>
      </c>
    </row>
    <row r="3007" spans="1:5" outlineLevel="2" x14ac:dyDescent="0.35">
      <c r="A3007" s="11">
        <v>43896</v>
      </c>
      <c r="B3007" t="s">
        <v>574</v>
      </c>
      <c r="C3007" s="5">
        <v>203.86</v>
      </c>
      <c r="D3007" s="26" t="str">
        <f t="shared" si="46"/>
        <v/>
      </c>
      <c r="E3007" t="s">
        <v>72</v>
      </c>
    </row>
    <row r="3008" spans="1:5" outlineLevel="2" x14ac:dyDescent="0.35">
      <c r="A3008" s="11">
        <v>43896</v>
      </c>
      <c r="B3008" t="s">
        <v>574</v>
      </c>
      <c r="C3008" s="5">
        <v>123.17</v>
      </c>
      <c r="D3008" s="26" t="str">
        <f t="shared" ref="D3008:D3071" si="47">IF(E3008="","TOTAL","")</f>
        <v/>
      </c>
      <c r="E3008" t="s">
        <v>72</v>
      </c>
    </row>
    <row r="3009" spans="1:5" outlineLevel="2" x14ac:dyDescent="0.35">
      <c r="A3009" s="11">
        <v>43896</v>
      </c>
      <c r="B3009" t="s">
        <v>574</v>
      </c>
      <c r="C3009" s="5">
        <v>104.7</v>
      </c>
      <c r="D3009" s="26" t="str">
        <f t="shared" si="47"/>
        <v/>
      </c>
      <c r="E3009" t="s">
        <v>72</v>
      </c>
    </row>
    <row r="3010" spans="1:5" outlineLevel="2" x14ac:dyDescent="0.35">
      <c r="A3010" s="11">
        <v>43896</v>
      </c>
      <c r="B3010" t="s">
        <v>574</v>
      </c>
      <c r="C3010" s="5">
        <v>111.53</v>
      </c>
      <c r="D3010" s="26" t="str">
        <f t="shared" si="47"/>
        <v/>
      </c>
      <c r="E3010" t="s">
        <v>72</v>
      </c>
    </row>
    <row r="3011" spans="1:5" outlineLevel="2" x14ac:dyDescent="0.35">
      <c r="A3011" s="11">
        <v>43896</v>
      </c>
      <c r="B3011" t="s">
        <v>574</v>
      </c>
      <c r="C3011" s="5">
        <v>122.06</v>
      </c>
      <c r="D3011" s="26" t="str">
        <f t="shared" si="47"/>
        <v/>
      </c>
      <c r="E3011" t="s">
        <v>72</v>
      </c>
    </row>
    <row r="3012" spans="1:5" outlineLevel="2" x14ac:dyDescent="0.35">
      <c r="A3012" s="11">
        <v>43896</v>
      </c>
      <c r="B3012" t="s">
        <v>574</v>
      </c>
      <c r="C3012" s="5">
        <v>230.51</v>
      </c>
      <c r="D3012" s="26" t="str">
        <f t="shared" si="47"/>
        <v/>
      </c>
      <c r="E3012" t="s">
        <v>72</v>
      </c>
    </row>
    <row r="3013" spans="1:5" outlineLevel="2" x14ac:dyDescent="0.35">
      <c r="A3013" s="11">
        <v>43896</v>
      </c>
      <c r="B3013" t="s">
        <v>574</v>
      </c>
      <c r="C3013" s="5">
        <v>94.43</v>
      </c>
      <c r="D3013" s="26" t="str">
        <f t="shared" si="47"/>
        <v/>
      </c>
      <c r="E3013" t="s">
        <v>72</v>
      </c>
    </row>
    <row r="3014" spans="1:5" outlineLevel="2" x14ac:dyDescent="0.35">
      <c r="A3014" s="11">
        <v>43896</v>
      </c>
      <c r="B3014" t="s">
        <v>574</v>
      </c>
      <c r="C3014" s="5">
        <v>263.88</v>
      </c>
      <c r="D3014" s="26" t="str">
        <f t="shared" si="47"/>
        <v/>
      </c>
      <c r="E3014" t="s">
        <v>72</v>
      </c>
    </row>
    <row r="3015" spans="1:5" outlineLevel="2" x14ac:dyDescent="0.35">
      <c r="A3015" s="11">
        <v>43896</v>
      </c>
      <c r="B3015" t="s">
        <v>574</v>
      </c>
      <c r="C3015" s="5">
        <v>55.82</v>
      </c>
      <c r="D3015" s="26" t="str">
        <f t="shared" si="47"/>
        <v/>
      </c>
      <c r="E3015" t="s">
        <v>72</v>
      </c>
    </row>
    <row r="3016" spans="1:5" outlineLevel="2" x14ac:dyDescent="0.35">
      <c r="A3016" s="11">
        <v>43896</v>
      </c>
      <c r="B3016" t="s">
        <v>574</v>
      </c>
      <c r="C3016" s="5">
        <v>174.63</v>
      </c>
      <c r="D3016" s="26" t="str">
        <f t="shared" si="47"/>
        <v/>
      </c>
      <c r="E3016" t="s">
        <v>72</v>
      </c>
    </row>
    <row r="3017" spans="1:5" outlineLevel="2" x14ac:dyDescent="0.35">
      <c r="A3017" s="11">
        <v>43896</v>
      </c>
      <c r="B3017" t="s">
        <v>574</v>
      </c>
      <c r="C3017" s="5">
        <v>153.34</v>
      </c>
      <c r="D3017" s="26" t="str">
        <f t="shared" si="47"/>
        <v/>
      </c>
      <c r="E3017" t="s">
        <v>72</v>
      </c>
    </row>
    <row r="3018" spans="1:5" outlineLevel="2" x14ac:dyDescent="0.35">
      <c r="A3018" s="11">
        <v>43896</v>
      </c>
      <c r="B3018" t="s">
        <v>574</v>
      </c>
      <c r="C3018" s="5">
        <v>123.17</v>
      </c>
      <c r="D3018" s="26" t="str">
        <f t="shared" si="47"/>
        <v/>
      </c>
      <c r="E3018" t="s">
        <v>72</v>
      </c>
    </row>
    <row r="3019" spans="1:5" outlineLevel="2" x14ac:dyDescent="0.35">
      <c r="A3019" s="11">
        <v>43896</v>
      </c>
      <c r="B3019" t="s">
        <v>574</v>
      </c>
      <c r="C3019" s="5">
        <v>190.69</v>
      </c>
      <c r="D3019" s="26" t="str">
        <f t="shared" si="47"/>
        <v/>
      </c>
      <c r="E3019" t="s">
        <v>72</v>
      </c>
    </row>
    <row r="3020" spans="1:5" outlineLevel="2" x14ac:dyDescent="0.35">
      <c r="A3020" s="11">
        <v>43896</v>
      </c>
      <c r="B3020" t="s">
        <v>574</v>
      </c>
      <c r="C3020" s="5">
        <v>178.59</v>
      </c>
      <c r="D3020" s="26" t="str">
        <f t="shared" si="47"/>
        <v/>
      </c>
      <c r="E3020" t="s">
        <v>72</v>
      </c>
    </row>
    <row r="3021" spans="1:5" outlineLevel="2" x14ac:dyDescent="0.35">
      <c r="A3021" s="11">
        <v>43896</v>
      </c>
      <c r="B3021" t="s">
        <v>574</v>
      </c>
      <c r="C3021" s="5">
        <v>41.87</v>
      </c>
      <c r="D3021" s="26" t="str">
        <f t="shared" si="47"/>
        <v/>
      </c>
      <c r="E3021" t="s">
        <v>72</v>
      </c>
    </row>
    <row r="3022" spans="1:5" outlineLevel="2" x14ac:dyDescent="0.35">
      <c r="A3022" s="11">
        <v>43896</v>
      </c>
      <c r="B3022" t="s">
        <v>574</v>
      </c>
      <c r="C3022" s="5">
        <v>337.52</v>
      </c>
      <c r="D3022" s="26" t="str">
        <f t="shared" si="47"/>
        <v/>
      </c>
      <c r="E3022" t="s">
        <v>72</v>
      </c>
    </row>
    <row r="3023" spans="1:5" outlineLevel="2" x14ac:dyDescent="0.35">
      <c r="A3023" s="11">
        <v>43896</v>
      </c>
      <c r="B3023" t="s">
        <v>574</v>
      </c>
      <c r="C3023" s="5">
        <v>139.34</v>
      </c>
      <c r="D3023" s="26" t="str">
        <f t="shared" si="47"/>
        <v/>
      </c>
      <c r="E3023" t="s">
        <v>72</v>
      </c>
    </row>
    <row r="3024" spans="1:5" outlineLevel="2" x14ac:dyDescent="0.35">
      <c r="A3024" s="11">
        <v>43896</v>
      </c>
      <c r="B3024" t="s">
        <v>574</v>
      </c>
      <c r="C3024" s="5">
        <v>111.42</v>
      </c>
      <c r="D3024" s="26" t="str">
        <f t="shared" si="47"/>
        <v/>
      </c>
      <c r="E3024" t="s">
        <v>72</v>
      </c>
    </row>
    <row r="3025" spans="1:5" outlineLevel="2" x14ac:dyDescent="0.35">
      <c r="A3025" s="11">
        <v>43896</v>
      </c>
      <c r="B3025" t="s">
        <v>574</v>
      </c>
      <c r="C3025" s="5">
        <v>110.59</v>
      </c>
      <c r="D3025" s="26" t="str">
        <f t="shared" si="47"/>
        <v/>
      </c>
      <c r="E3025" t="s">
        <v>72</v>
      </c>
    </row>
    <row r="3026" spans="1:5" outlineLevel="2" x14ac:dyDescent="0.35">
      <c r="A3026" s="11">
        <v>43896</v>
      </c>
      <c r="B3026" t="s">
        <v>574</v>
      </c>
      <c r="C3026" s="5">
        <v>125.43</v>
      </c>
      <c r="D3026" s="26" t="str">
        <f t="shared" si="47"/>
        <v/>
      </c>
      <c r="E3026" t="s">
        <v>72</v>
      </c>
    </row>
    <row r="3027" spans="1:5" outlineLevel="2" x14ac:dyDescent="0.35">
      <c r="A3027" s="11">
        <v>43896</v>
      </c>
      <c r="B3027" t="s">
        <v>574</v>
      </c>
      <c r="C3027" s="5">
        <v>231.88</v>
      </c>
      <c r="D3027" s="26" t="str">
        <f t="shared" si="47"/>
        <v/>
      </c>
      <c r="E3027" t="s">
        <v>72</v>
      </c>
    </row>
    <row r="3028" spans="1:5" outlineLevel="2" x14ac:dyDescent="0.35">
      <c r="A3028" s="11">
        <v>43896</v>
      </c>
      <c r="B3028" t="s">
        <v>574</v>
      </c>
      <c r="C3028" s="5">
        <v>232.88</v>
      </c>
      <c r="D3028" s="26" t="str">
        <f t="shared" si="47"/>
        <v/>
      </c>
      <c r="E3028" t="s">
        <v>72</v>
      </c>
    </row>
    <row r="3029" spans="1:5" outlineLevel="2" x14ac:dyDescent="0.35">
      <c r="A3029" s="11">
        <v>43896</v>
      </c>
      <c r="B3029" t="s">
        <v>574</v>
      </c>
      <c r="C3029" s="5">
        <v>178.94</v>
      </c>
      <c r="D3029" s="26" t="str">
        <f t="shared" si="47"/>
        <v/>
      </c>
      <c r="E3029" t="s">
        <v>72</v>
      </c>
    </row>
    <row r="3030" spans="1:5" outlineLevel="2" x14ac:dyDescent="0.35">
      <c r="A3030" s="11">
        <v>43896</v>
      </c>
      <c r="B3030" t="s">
        <v>574</v>
      </c>
      <c r="C3030" s="5">
        <v>207.18</v>
      </c>
      <c r="D3030" s="26" t="str">
        <f t="shared" si="47"/>
        <v/>
      </c>
      <c r="E3030" t="s">
        <v>72</v>
      </c>
    </row>
    <row r="3031" spans="1:5" outlineLevel="2" x14ac:dyDescent="0.35">
      <c r="A3031" s="11">
        <v>43896</v>
      </c>
      <c r="B3031" t="s">
        <v>574</v>
      </c>
      <c r="C3031" s="5">
        <v>219.7</v>
      </c>
      <c r="D3031" s="26" t="str">
        <f t="shared" si="47"/>
        <v/>
      </c>
      <c r="E3031" t="s">
        <v>72</v>
      </c>
    </row>
    <row r="3032" spans="1:5" outlineLevel="2" x14ac:dyDescent="0.35">
      <c r="A3032" s="11">
        <v>43896</v>
      </c>
      <c r="B3032" t="s">
        <v>574</v>
      </c>
      <c r="C3032" s="5">
        <v>163.05000000000001</v>
      </c>
      <c r="D3032" s="26" t="str">
        <f t="shared" si="47"/>
        <v/>
      </c>
      <c r="E3032" t="s">
        <v>72</v>
      </c>
    </row>
    <row r="3033" spans="1:5" outlineLevel="2" x14ac:dyDescent="0.35">
      <c r="A3033" s="11">
        <v>43896</v>
      </c>
      <c r="B3033" t="s">
        <v>574</v>
      </c>
      <c r="C3033" s="5">
        <v>122.23</v>
      </c>
      <c r="D3033" s="26" t="str">
        <f t="shared" si="47"/>
        <v/>
      </c>
      <c r="E3033" t="s">
        <v>72</v>
      </c>
    </row>
    <row r="3034" spans="1:5" outlineLevel="2" x14ac:dyDescent="0.35">
      <c r="A3034" s="11">
        <v>43896</v>
      </c>
      <c r="B3034" t="s">
        <v>574</v>
      </c>
      <c r="C3034" s="5">
        <v>138.56</v>
      </c>
      <c r="D3034" s="26" t="str">
        <f t="shared" si="47"/>
        <v/>
      </c>
      <c r="E3034" t="s">
        <v>72</v>
      </c>
    </row>
    <row r="3035" spans="1:5" outlineLevel="2" x14ac:dyDescent="0.35">
      <c r="A3035" s="11">
        <v>43896</v>
      </c>
      <c r="B3035" t="s">
        <v>574</v>
      </c>
      <c r="C3035" s="5">
        <v>82.68</v>
      </c>
      <c r="D3035" s="26" t="str">
        <f t="shared" si="47"/>
        <v/>
      </c>
      <c r="E3035" t="s">
        <v>72</v>
      </c>
    </row>
    <row r="3036" spans="1:5" outlineLevel="2" x14ac:dyDescent="0.35">
      <c r="A3036" s="11">
        <v>43896</v>
      </c>
      <c r="B3036" t="s">
        <v>574</v>
      </c>
      <c r="C3036" s="5">
        <v>81.42</v>
      </c>
      <c r="D3036" s="26" t="str">
        <f t="shared" si="47"/>
        <v/>
      </c>
      <c r="E3036" t="s">
        <v>72</v>
      </c>
    </row>
    <row r="3037" spans="1:5" outlineLevel="2" x14ac:dyDescent="0.35">
      <c r="A3037" s="11">
        <v>43896</v>
      </c>
      <c r="B3037" t="s">
        <v>574</v>
      </c>
      <c r="C3037" s="5">
        <v>137.08000000000001</v>
      </c>
      <c r="D3037" s="26" t="str">
        <f t="shared" si="47"/>
        <v/>
      </c>
      <c r="E3037" t="s">
        <v>72</v>
      </c>
    </row>
    <row r="3038" spans="1:5" outlineLevel="2" x14ac:dyDescent="0.35">
      <c r="A3038" s="11">
        <v>43896</v>
      </c>
      <c r="B3038" t="s">
        <v>574</v>
      </c>
      <c r="C3038" s="5">
        <v>82.79</v>
      </c>
      <c r="D3038" s="26" t="str">
        <f t="shared" si="47"/>
        <v/>
      </c>
      <c r="E3038" t="s">
        <v>72</v>
      </c>
    </row>
    <row r="3039" spans="1:5" outlineLevel="2" x14ac:dyDescent="0.35">
      <c r="A3039" s="11">
        <v>43896</v>
      </c>
      <c r="B3039" t="s">
        <v>574</v>
      </c>
      <c r="C3039" s="5">
        <v>109.22</v>
      </c>
      <c r="D3039" s="26" t="str">
        <f t="shared" si="47"/>
        <v/>
      </c>
      <c r="E3039" t="s">
        <v>72</v>
      </c>
    </row>
    <row r="3040" spans="1:5" outlineLevel="2" x14ac:dyDescent="0.35">
      <c r="A3040" s="11">
        <v>43896</v>
      </c>
      <c r="B3040" t="s">
        <v>574</v>
      </c>
      <c r="C3040" s="5">
        <v>163.93</v>
      </c>
      <c r="D3040" s="26" t="str">
        <f t="shared" si="47"/>
        <v/>
      </c>
      <c r="E3040" t="s">
        <v>72</v>
      </c>
    </row>
    <row r="3041" spans="1:5" outlineLevel="2" x14ac:dyDescent="0.35">
      <c r="A3041" s="11">
        <v>43896</v>
      </c>
      <c r="B3041" t="s">
        <v>574</v>
      </c>
      <c r="C3041" s="5">
        <v>165.36</v>
      </c>
      <c r="D3041" s="26" t="str">
        <f t="shared" si="47"/>
        <v/>
      </c>
      <c r="E3041" t="s">
        <v>72</v>
      </c>
    </row>
    <row r="3042" spans="1:5" outlineLevel="2" x14ac:dyDescent="0.35">
      <c r="A3042" s="11">
        <v>43896</v>
      </c>
      <c r="B3042" t="s">
        <v>574</v>
      </c>
      <c r="C3042" s="5">
        <v>204.91</v>
      </c>
      <c r="D3042" s="26" t="str">
        <f t="shared" si="47"/>
        <v/>
      </c>
      <c r="E3042" t="s">
        <v>72</v>
      </c>
    </row>
    <row r="3043" spans="1:5" outlineLevel="2" x14ac:dyDescent="0.35">
      <c r="A3043" s="11">
        <v>43896</v>
      </c>
      <c r="B3043" t="s">
        <v>574</v>
      </c>
      <c r="C3043" s="5">
        <v>220.56</v>
      </c>
      <c r="D3043" s="26" t="str">
        <f t="shared" si="47"/>
        <v/>
      </c>
      <c r="E3043" t="s">
        <v>72</v>
      </c>
    </row>
    <row r="3044" spans="1:5" outlineLevel="2" x14ac:dyDescent="0.35">
      <c r="A3044" s="11">
        <v>43896</v>
      </c>
      <c r="B3044" t="s">
        <v>574</v>
      </c>
      <c r="C3044" s="5">
        <v>537.37</v>
      </c>
      <c r="D3044" s="26" t="str">
        <f t="shared" si="47"/>
        <v/>
      </c>
      <c r="E3044" t="s">
        <v>72</v>
      </c>
    </row>
    <row r="3045" spans="1:5" outlineLevel="2" x14ac:dyDescent="0.35">
      <c r="A3045" s="11">
        <v>43896</v>
      </c>
      <c r="B3045" t="s">
        <v>574</v>
      </c>
      <c r="C3045" s="5">
        <v>92.55</v>
      </c>
      <c r="D3045" s="26" t="str">
        <f t="shared" si="47"/>
        <v/>
      </c>
      <c r="E3045" t="s">
        <v>72</v>
      </c>
    </row>
    <row r="3046" spans="1:5" outlineLevel="2" x14ac:dyDescent="0.35">
      <c r="A3046" s="11">
        <v>43896</v>
      </c>
      <c r="B3046" t="s">
        <v>574</v>
      </c>
      <c r="C3046" s="5">
        <v>152.46</v>
      </c>
      <c r="D3046" s="26" t="str">
        <f t="shared" si="47"/>
        <v/>
      </c>
      <c r="E3046" t="s">
        <v>72</v>
      </c>
    </row>
    <row r="3047" spans="1:5" outlineLevel="2" x14ac:dyDescent="0.35">
      <c r="A3047" s="11">
        <v>43896</v>
      </c>
      <c r="B3047" t="s">
        <v>574</v>
      </c>
      <c r="C3047" s="5">
        <v>83.63</v>
      </c>
      <c r="D3047" s="26" t="str">
        <f t="shared" si="47"/>
        <v/>
      </c>
      <c r="E3047" t="s">
        <v>72</v>
      </c>
    </row>
    <row r="3048" spans="1:5" outlineLevel="2" x14ac:dyDescent="0.35">
      <c r="A3048" s="11">
        <v>43896</v>
      </c>
      <c r="B3048" t="s">
        <v>574</v>
      </c>
      <c r="C3048" s="5">
        <v>178.05</v>
      </c>
      <c r="D3048" s="26" t="str">
        <f t="shared" si="47"/>
        <v/>
      </c>
      <c r="E3048" t="s">
        <v>72</v>
      </c>
    </row>
    <row r="3049" spans="1:5" outlineLevel="2" x14ac:dyDescent="0.35">
      <c r="A3049" s="11">
        <v>43896</v>
      </c>
      <c r="B3049" t="s">
        <v>574</v>
      </c>
      <c r="C3049" s="5">
        <v>233.76</v>
      </c>
      <c r="D3049" s="26" t="str">
        <f t="shared" si="47"/>
        <v/>
      </c>
      <c r="E3049" t="s">
        <v>72</v>
      </c>
    </row>
    <row r="3050" spans="1:5" outlineLevel="2" x14ac:dyDescent="0.35">
      <c r="A3050" s="11">
        <v>43896</v>
      </c>
      <c r="B3050" t="s">
        <v>574</v>
      </c>
      <c r="C3050" s="5">
        <v>233.76</v>
      </c>
      <c r="D3050" s="26" t="str">
        <f t="shared" si="47"/>
        <v/>
      </c>
      <c r="E3050" t="s">
        <v>72</v>
      </c>
    </row>
    <row r="3051" spans="1:5" outlineLevel="2" x14ac:dyDescent="0.35">
      <c r="A3051" s="11">
        <v>43896</v>
      </c>
      <c r="B3051" t="s">
        <v>574</v>
      </c>
      <c r="C3051" s="5">
        <v>96.75</v>
      </c>
      <c r="D3051" s="26" t="str">
        <f t="shared" si="47"/>
        <v/>
      </c>
      <c r="E3051" t="s">
        <v>72</v>
      </c>
    </row>
    <row r="3052" spans="1:5" outlineLevel="2" x14ac:dyDescent="0.35">
      <c r="A3052" s="11">
        <v>43896</v>
      </c>
      <c r="B3052" t="s">
        <v>574</v>
      </c>
      <c r="C3052" s="5">
        <v>222.84</v>
      </c>
      <c r="D3052" s="26" t="str">
        <f t="shared" si="47"/>
        <v/>
      </c>
      <c r="E3052" t="s">
        <v>72</v>
      </c>
    </row>
    <row r="3053" spans="1:5" outlineLevel="2" x14ac:dyDescent="0.35">
      <c r="A3053" s="11">
        <v>43896</v>
      </c>
      <c r="B3053" t="s">
        <v>574</v>
      </c>
      <c r="C3053" s="5">
        <v>254.43</v>
      </c>
      <c r="D3053" s="26" t="str">
        <f t="shared" si="47"/>
        <v/>
      </c>
      <c r="E3053" t="s">
        <v>72</v>
      </c>
    </row>
    <row r="3054" spans="1:5" outlineLevel="2" x14ac:dyDescent="0.35">
      <c r="A3054" s="11">
        <v>43896</v>
      </c>
      <c r="B3054" t="s">
        <v>574</v>
      </c>
      <c r="C3054" s="5">
        <v>30.24</v>
      </c>
      <c r="D3054" s="26" t="str">
        <f t="shared" si="47"/>
        <v/>
      </c>
      <c r="E3054" t="s">
        <v>72</v>
      </c>
    </row>
    <row r="3055" spans="1:5" outlineLevel="1" x14ac:dyDescent="0.35">
      <c r="A3055" s="24">
        <f>A3054</f>
        <v>43896</v>
      </c>
      <c r="B3055" s="25" t="str">
        <f>B3054</f>
        <v>OAK FARMS HOUSTON</v>
      </c>
      <c r="C3055" s="26">
        <f>SUBTOTAL(9,C2762:C3054)</f>
        <v>58154.569999999971</v>
      </c>
      <c r="D3055" s="26" t="str">
        <f t="shared" si="47"/>
        <v>TOTAL</v>
      </c>
    </row>
    <row r="3056" spans="1:5" outlineLevel="2" x14ac:dyDescent="0.35">
      <c r="A3056" s="11">
        <v>43896</v>
      </c>
      <c r="B3056" t="s">
        <v>54</v>
      </c>
      <c r="C3056" s="5">
        <v>37.880000000000003</v>
      </c>
      <c r="D3056" s="26" t="str">
        <f t="shared" si="47"/>
        <v/>
      </c>
      <c r="E3056" t="s">
        <v>73</v>
      </c>
    </row>
    <row r="3057" spans="1:5" outlineLevel="2" x14ac:dyDescent="0.35">
      <c r="A3057" s="11">
        <v>43896</v>
      </c>
      <c r="B3057" t="s">
        <v>54</v>
      </c>
      <c r="C3057" s="5">
        <v>64.989999999999995</v>
      </c>
      <c r="D3057" s="26" t="str">
        <f t="shared" si="47"/>
        <v/>
      </c>
      <c r="E3057" t="s">
        <v>73</v>
      </c>
    </row>
    <row r="3058" spans="1:5" outlineLevel="2" x14ac:dyDescent="0.35">
      <c r="A3058" s="11">
        <v>43896</v>
      </c>
      <c r="B3058" t="s">
        <v>54</v>
      </c>
      <c r="C3058" s="5">
        <v>3.35</v>
      </c>
      <c r="D3058" s="26" t="str">
        <f t="shared" si="47"/>
        <v/>
      </c>
      <c r="E3058" t="s">
        <v>73</v>
      </c>
    </row>
    <row r="3059" spans="1:5" outlineLevel="2" x14ac:dyDescent="0.35">
      <c r="A3059" s="11">
        <v>43896</v>
      </c>
      <c r="B3059" t="s">
        <v>54</v>
      </c>
      <c r="C3059" s="5">
        <v>174.71</v>
      </c>
      <c r="D3059" s="26" t="str">
        <f t="shared" si="47"/>
        <v/>
      </c>
      <c r="E3059" t="s">
        <v>73</v>
      </c>
    </row>
    <row r="3060" spans="1:5" outlineLevel="2" x14ac:dyDescent="0.35">
      <c r="A3060" s="11">
        <v>43896</v>
      </c>
      <c r="B3060" t="s">
        <v>54</v>
      </c>
      <c r="C3060" s="5">
        <v>39.729999999999997</v>
      </c>
      <c r="D3060" s="26" t="str">
        <f t="shared" si="47"/>
        <v/>
      </c>
      <c r="E3060" t="s">
        <v>73</v>
      </c>
    </row>
    <row r="3061" spans="1:5" outlineLevel="2" x14ac:dyDescent="0.35">
      <c r="A3061" s="11">
        <v>43896</v>
      </c>
      <c r="B3061" t="s">
        <v>54</v>
      </c>
      <c r="C3061" s="5">
        <v>122.5</v>
      </c>
      <c r="D3061" s="26" t="str">
        <f t="shared" si="47"/>
        <v/>
      </c>
      <c r="E3061" t="s">
        <v>73</v>
      </c>
    </row>
    <row r="3062" spans="1:5" outlineLevel="2" x14ac:dyDescent="0.35">
      <c r="A3062" s="11">
        <v>43896</v>
      </c>
      <c r="B3062" t="s">
        <v>54</v>
      </c>
      <c r="C3062" s="5">
        <v>7.5</v>
      </c>
      <c r="D3062" s="26" t="str">
        <f t="shared" si="47"/>
        <v/>
      </c>
      <c r="E3062" t="s">
        <v>73</v>
      </c>
    </row>
    <row r="3063" spans="1:5" outlineLevel="2" x14ac:dyDescent="0.35">
      <c r="A3063" s="11">
        <v>43896</v>
      </c>
      <c r="B3063" t="s">
        <v>54</v>
      </c>
      <c r="C3063" s="5">
        <v>7.08</v>
      </c>
      <c r="D3063" s="26" t="str">
        <f t="shared" si="47"/>
        <v/>
      </c>
      <c r="E3063" t="s">
        <v>73</v>
      </c>
    </row>
    <row r="3064" spans="1:5" outlineLevel="2" x14ac:dyDescent="0.35">
      <c r="A3064" s="11">
        <v>43896</v>
      </c>
      <c r="B3064" t="s">
        <v>54</v>
      </c>
      <c r="C3064" s="5">
        <v>40.950000000000003</v>
      </c>
      <c r="D3064" s="26" t="str">
        <f t="shared" si="47"/>
        <v/>
      </c>
      <c r="E3064" t="s">
        <v>73</v>
      </c>
    </row>
    <row r="3065" spans="1:5" outlineLevel="2" x14ac:dyDescent="0.35">
      <c r="A3065" s="11">
        <v>43896</v>
      </c>
      <c r="B3065" t="s">
        <v>54</v>
      </c>
      <c r="C3065" s="5">
        <v>51.9</v>
      </c>
      <c r="D3065" s="26" t="str">
        <f t="shared" si="47"/>
        <v/>
      </c>
      <c r="E3065" t="s">
        <v>73</v>
      </c>
    </row>
    <row r="3066" spans="1:5" outlineLevel="2" x14ac:dyDescent="0.35">
      <c r="A3066" s="11">
        <v>43896</v>
      </c>
      <c r="B3066" t="s">
        <v>54</v>
      </c>
      <c r="C3066" s="5">
        <v>12.6</v>
      </c>
      <c r="D3066" s="26" t="str">
        <f t="shared" si="47"/>
        <v/>
      </c>
      <c r="E3066" t="s">
        <v>73</v>
      </c>
    </row>
    <row r="3067" spans="1:5" outlineLevel="2" x14ac:dyDescent="0.35">
      <c r="A3067" s="11">
        <v>43896</v>
      </c>
      <c r="B3067" t="s">
        <v>54</v>
      </c>
      <c r="C3067" s="5">
        <v>56.86</v>
      </c>
      <c r="D3067" s="26" t="str">
        <f t="shared" si="47"/>
        <v/>
      </c>
      <c r="E3067" t="s">
        <v>73</v>
      </c>
    </row>
    <row r="3068" spans="1:5" outlineLevel="2" x14ac:dyDescent="0.35">
      <c r="A3068" s="11">
        <v>43896</v>
      </c>
      <c r="B3068" t="s">
        <v>54</v>
      </c>
      <c r="C3068" s="5">
        <v>59.37</v>
      </c>
      <c r="D3068" s="26" t="str">
        <f t="shared" si="47"/>
        <v/>
      </c>
      <c r="E3068" t="s">
        <v>73</v>
      </c>
    </row>
    <row r="3069" spans="1:5" outlineLevel="2" x14ac:dyDescent="0.35">
      <c r="A3069" s="11">
        <v>43896</v>
      </c>
      <c r="B3069" t="s">
        <v>54</v>
      </c>
      <c r="C3069" s="5">
        <v>35.99</v>
      </c>
      <c r="D3069" s="26" t="str">
        <f t="shared" si="47"/>
        <v/>
      </c>
      <c r="E3069" t="s">
        <v>73</v>
      </c>
    </row>
    <row r="3070" spans="1:5" outlineLevel="2" x14ac:dyDescent="0.35">
      <c r="A3070" s="11">
        <v>43896</v>
      </c>
      <c r="B3070" t="s">
        <v>54</v>
      </c>
      <c r="C3070" s="5">
        <v>281.97000000000003</v>
      </c>
      <c r="D3070" s="26" t="str">
        <f t="shared" si="47"/>
        <v/>
      </c>
      <c r="E3070" t="s">
        <v>73</v>
      </c>
    </row>
    <row r="3071" spans="1:5" outlineLevel="2" x14ac:dyDescent="0.35">
      <c r="A3071" s="11">
        <v>43896</v>
      </c>
      <c r="B3071" t="s">
        <v>54</v>
      </c>
      <c r="C3071" s="5">
        <v>91.75</v>
      </c>
      <c r="D3071" s="26" t="str">
        <f t="shared" si="47"/>
        <v/>
      </c>
      <c r="E3071" t="s">
        <v>73</v>
      </c>
    </row>
    <row r="3072" spans="1:5" outlineLevel="2" x14ac:dyDescent="0.35">
      <c r="A3072" s="11">
        <v>43896</v>
      </c>
      <c r="B3072" t="s">
        <v>54</v>
      </c>
      <c r="C3072" s="5">
        <v>20.98</v>
      </c>
      <c r="D3072" s="26" t="str">
        <f t="shared" ref="D3072:D3135" si="48">IF(E3072="","TOTAL","")</f>
        <v/>
      </c>
      <c r="E3072" t="s">
        <v>73</v>
      </c>
    </row>
    <row r="3073" spans="1:5" outlineLevel="2" x14ac:dyDescent="0.35">
      <c r="A3073" s="11">
        <v>43896</v>
      </c>
      <c r="B3073" t="s">
        <v>54</v>
      </c>
      <c r="C3073" s="5">
        <v>36.08</v>
      </c>
      <c r="D3073" s="26" t="str">
        <f t="shared" si="48"/>
        <v/>
      </c>
      <c r="E3073" t="s">
        <v>73</v>
      </c>
    </row>
    <row r="3074" spans="1:5" outlineLevel="2" x14ac:dyDescent="0.35">
      <c r="A3074" s="11">
        <v>43896</v>
      </c>
      <c r="B3074" t="s">
        <v>54</v>
      </c>
      <c r="C3074" s="5">
        <v>59.94</v>
      </c>
      <c r="D3074" s="26" t="str">
        <f t="shared" si="48"/>
        <v/>
      </c>
      <c r="E3074" t="s">
        <v>73</v>
      </c>
    </row>
    <row r="3075" spans="1:5" outlineLevel="2" x14ac:dyDescent="0.35">
      <c r="A3075" s="11">
        <v>43896</v>
      </c>
      <c r="B3075" t="s">
        <v>54</v>
      </c>
      <c r="C3075" s="5">
        <v>464.36</v>
      </c>
      <c r="D3075" s="26" t="str">
        <f t="shared" si="48"/>
        <v/>
      </c>
      <c r="E3075" t="s">
        <v>73</v>
      </c>
    </row>
    <row r="3076" spans="1:5" outlineLevel="2" x14ac:dyDescent="0.35">
      <c r="A3076" s="11">
        <v>43896</v>
      </c>
      <c r="B3076" t="s">
        <v>54</v>
      </c>
      <c r="C3076" s="5">
        <v>29.49</v>
      </c>
      <c r="D3076" s="26" t="str">
        <f t="shared" si="48"/>
        <v/>
      </c>
      <c r="E3076" t="s">
        <v>73</v>
      </c>
    </row>
    <row r="3077" spans="1:5" outlineLevel="2" x14ac:dyDescent="0.35">
      <c r="A3077" s="11">
        <v>43896</v>
      </c>
      <c r="B3077" t="s">
        <v>54</v>
      </c>
      <c r="C3077" s="5">
        <v>55.97</v>
      </c>
      <c r="D3077" s="26" t="str">
        <f t="shared" si="48"/>
        <v/>
      </c>
      <c r="E3077" t="s">
        <v>73</v>
      </c>
    </row>
    <row r="3078" spans="1:5" outlineLevel="2" x14ac:dyDescent="0.35">
      <c r="A3078" s="11">
        <v>43896</v>
      </c>
      <c r="B3078" t="s">
        <v>54</v>
      </c>
      <c r="C3078" s="5">
        <v>49.99</v>
      </c>
      <c r="D3078" s="26" t="str">
        <f t="shared" si="48"/>
        <v/>
      </c>
      <c r="E3078" t="s">
        <v>73</v>
      </c>
    </row>
    <row r="3079" spans="1:5" outlineLevel="2" x14ac:dyDescent="0.35">
      <c r="A3079" s="11">
        <v>43896</v>
      </c>
      <c r="B3079" t="s">
        <v>54</v>
      </c>
      <c r="C3079" s="5">
        <v>13.99</v>
      </c>
      <c r="D3079" s="26" t="str">
        <f t="shared" si="48"/>
        <v/>
      </c>
      <c r="E3079" t="s">
        <v>73</v>
      </c>
    </row>
    <row r="3080" spans="1:5" outlineLevel="2" x14ac:dyDescent="0.35">
      <c r="A3080" s="11">
        <v>43896</v>
      </c>
      <c r="B3080" t="s">
        <v>54</v>
      </c>
      <c r="C3080" s="5">
        <v>12.49</v>
      </c>
      <c r="D3080" s="26" t="str">
        <f t="shared" si="48"/>
        <v/>
      </c>
      <c r="E3080" t="s">
        <v>73</v>
      </c>
    </row>
    <row r="3081" spans="1:5" outlineLevel="2" x14ac:dyDescent="0.35">
      <c r="A3081" s="11">
        <v>43896</v>
      </c>
      <c r="B3081" t="s">
        <v>54</v>
      </c>
      <c r="C3081" s="5">
        <v>10.69</v>
      </c>
      <c r="D3081" s="26" t="str">
        <f t="shared" si="48"/>
        <v/>
      </c>
      <c r="E3081" t="s">
        <v>73</v>
      </c>
    </row>
    <row r="3082" spans="1:5" outlineLevel="2" x14ac:dyDescent="0.35">
      <c r="A3082" s="11">
        <v>43896</v>
      </c>
      <c r="B3082" t="s">
        <v>54</v>
      </c>
      <c r="C3082" s="5">
        <v>24.78</v>
      </c>
      <c r="D3082" s="26" t="str">
        <f t="shared" si="48"/>
        <v/>
      </c>
      <c r="E3082" t="s">
        <v>73</v>
      </c>
    </row>
    <row r="3083" spans="1:5" outlineLevel="2" x14ac:dyDescent="0.35">
      <c r="A3083" s="11">
        <v>43896</v>
      </c>
      <c r="B3083" t="s">
        <v>54</v>
      </c>
      <c r="C3083" s="5">
        <v>23.16</v>
      </c>
      <c r="D3083" s="26" t="str">
        <f t="shared" si="48"/>
        <v/>
      </c>
      <c r="E3083" t="s">
        <v>73</v>
      </c>
    </row>
    <row r="3084" spans="1:5" outlineLevel="2" x14ac:dyDescent="0.35">
      <c r="A3084" s="11">
        <v>43896</v>
      </c>
      <c r="B3084" t="s">
        <v>54</v>
      </c>
      <c r="C3084" s="5">
        <v>156.44999999999999</v>
      </c>
      <c r="D3084" s="26" t="str">
        <f t="shared" si="48"/>
        <v/>
      </c>
      <c r="E3084" t="s">
        <v>73</v>
      </c>
    </row>
    <row r="3085" spans="1:5" outlineLevel="2" x14ac:dyDescent="0.35">
      <c r="A3085" s="11">
        <v>43896</v>
      </c>
      <c r="B3085" t="s">
        <v>54</v>
      </c>
      <c r="C3085" s="5">
        <v>-156.44999999999999</v>
      </c>
      <c r="D3085" s="26" t="str">
        <f t="shared" si="48"/>
        <v/>
      </c>
      <c r="E3085" t="s">
        <v>73</v>
      </c>
    </row>
    <row r="3086" spans="1:5" outlineLevel="2" x14ac:dyDescent="0.35">
      <c r="A3086" s="11">
        <v>43896</v>
      </c>
      <c r="B3086" t="s">
        <v>54</v>
      </c>
      <c r="C3086" s="5">
        <v>6.53</v>
      </c>
      <c r="D3086" s="26" t="str">
        <f t="shared" si="48"/>
        <v/>
      </c>
      <c r="E3086" t="s">
        <v>73</v>
      </c>
    </row>
    <row r="3087" spans="1:5" outlineLevel="2" x14ac:dyDescent="0.35">
      <c r="A3087" s="11">
        <v>43896</v>
      </c>
      <c r="B3087" t="s">
        <v>54</v>
      </c>
      <c r="C3087" s="5">
        <v>13.18</v>
      </c>
      <c r="D3087" s="26" t="str">
        <f t="shared" si="48"/>
        <v/>
      </c>
      <c r="E3087" t="s">
        <v>73</v>
      </c>
    </row>
    <row r="3088" spans="1:5" outlineLevel="2" x14ac:dyDescent="0.35">
      <c r="A3088" s="11">
        <v>43896</v>
      </c>
      <c r="B3088" t="s">
        <v>54</v>
      </c>
      <c r="C3088" s="5">
        <v>20.69</v>
      </c>
      <c r="D3088" s="26" t="str">
        <f t="shared" si="48"/>
        <v/>
      </c>
      <c r="E3088" t="s">
        <v>73</v>
      </c>
    </row>
    <row r="3089" spans="1:5" outlineLevel="2" x14ac:dyDescent="0.35">
      <c r="A3089" s="11">
        <v>43896</v>
      </c>
      <c r="B3089" t="s">
        <v>54</v>
      </c>
      <c r="C3089" s="5">
        <v>33.119999999999997</v>
      </c>
      <c r="D3089" s="26" t="str">
        <f t="shared" si="48"/>
        <v/>
      </c>
      <c r="E3089" t="s">
        <v>73</v>
      </c>
    </row>
    <row r="3090" spans="1:5" outlineLevel="2" x14ac:dyDescent="0.35">
      <c r="A3090" s="11">
        <v>43896</v>
      </c>
      <c r="B3090" t="s">
        <v>54</v>
      </c>
      <c r="C3090" s="5">
        <v>116.6</v>
      </c>
      <c r="D3090" s="26" t="str">
        <f t="shared" si="48"/>
        <v/>
      </c>
      <c r="E3090" t="s">
        <v>73</v>
      </c>
    </row>
    <row r="3091" spans="1:5" outlineLevel="2" x14ac:dyDescent="0.35">
      <c r="A3091" s="11">
        <v>43896</v>
      </c>
      <c r="B3091" t="s">
        <v>54</v>
      </c>
      <c r="C3091" s="5">
        <v>86.07</v>
      </c>
      <c r="D3091" s="26" t="str">
        <f t="shared" si="48"/>
        <v/>
      </c>
      <c r="E3091" t="s">
        <v>73</v>
      </c>
    </row>
    <row r="3092" spans="1:5" outlineLevel="2" x14ac:dyDescent="0.35">
      <c r="A3092" s="11">
        <v>43896</v>
      </c>
      <c r="B3092" t="s">
        <v>54</v>
      </c>
      <c r="C3092" s="5">
        <v>116.44</v>
      </c>
      <c r="D3092" s="26" t="str">
        <f t="shared" si="48"/>
        <v/>
      </c>
      <c r="E3092" t="s">
        <v>73</v>
      </c>
    </row>
    <row r="3093" spans="1:5" outlineLevel="2" x14ac:dyDescent="0.35">
      <c r="A3093" s="11">
        <v>43896</v>
      </c>
      <c r="B3093" t="s">
        <v>54</v>
      </c>
      <c r="C3093" s="5">
        <v>37.520000000000003</v>
      </c>
      <c r="D3093" s="26" t="str">
        <f t="shared" si="48"/>
        <v/>
      </c>
      <c r="E3093" t="s">
        <v>73</v>
      </c>
    </row>
    <row r="3094" spans="1:5" outlineLevel="2" x14ac:dyDescent="0.35">
      <c r="A3094" s="11">
        <v>43896</v>
      </c>
      <c r="B3094" t="s">
        <v>54</v>
      </c>
      <c r="C3094" s="5">
        <v>337.8</v>
      </c>
      <c r="D3094" s="26" t="str">
        <f t="shared" si="48"/>
        <v/>
      </c>
      <c r="E3094" t="s">
        <v>73</v>
      </c>
    </row>
    <row r="3095" spans="1:5" outlineLevel="2" x14ac:dyDescent="0.35">
      <c r="A3095" s="11">
        <v>43896</v>
      </c>
      <c r="B3095" t="s">
        <v>54</v>
      </c>
      <c r="C3095" s="5">
        <v>72.16</v>
      </c>
      <c r="D3095" s="26" t="str">
        <f t="shared" si="48"/>
        <v/>
      </c>
      <c r="E3095" t="s">
        <v>73</v>
      </c>
    </row>
    <row r="3096" spans="1:5" outlineLevel="2" x14ac:dyDescent="0.35">
      <c r="A3096" s="11">
        <v>43896</v>
      </c>
      <c r="B3096" t="s">
        <v>54</v>
      </c>
      <c r="C3096" s="5">
        <v>4.8899999999999997</v>
      </c>
      <c r="D3096" s="26" t="str">
        <f t="shared" si="48"/>
        <v/>
      </c>
      <c r="E3096" t="s">
        <v>73</v>
      </c>
    </row>
    <row r="3097" spans="1:5" outlineLevel="2" x14ac:dyDescent="0.35">
      <c r="A3097" s="11">
        <v>43896</v>
      </c>
      <c r="B3097" t="s">
        <v>54</v>
      </c>
      <c r="C3097" s="5">
        <v>3.6</v>
      </c>
      <c r="D3097" s="26" t="str">
        <f t="shared" si="48"/>
        <v/>
      </c>
      <c r="E3097" t="s">
        <v>73</v>
      </c>
    </row>
    <row r="3098" spans="1:5" outlineLevel="2" x14ac:dyDescent="0.35">
      <c r="A3098" s="11">
        <v>43896</v>
      </c>
      <c r="B3098" t="s">
        <v>54</v>
      </c>
      <c r="C3098" s="5">
        <v>97.5</v>
      </c>
      <c r="D3098" s="26" t="str">
        <f t="shared" si="48"/>
        <v/>
      </c>
      <c r="E3098" t="s">
        <v>73</v>
      </c>
    </row>
    <row r="3099" spans="1:5" outlineLevel="2" x14ac:dyDescent="0.35">
      <c r="A3099" s="11">
        <v>43896</v>
      </c>
      <c r="B3099" t="s">
        <v>54</v>
      </c>
      <c r="C3099" s="5">
        <v>17.170000000000002</v>
      </c>
      <c r="D3099" s="26" t="str">
        <f t="shared" si="48"/>
        <v/>
      </c>
      <c r="E3099" t="s">
        <v>73</v>
      </c>
    </row>
    <row r="3100" spans="1:5" outlineLevel="2" x14ac:dyDescent="0.35">
      <c r="A3100" s="11">
        <v>43896</v>
      </c>
      <c r="B3100" t="s">
        <v>54</v>
      </c>
      <c r="C3100" s="5">
        <v>176.66</v>
      </c>
      <c r="D3100" s="26" t="str">
        <f t="shared" si="48"/>
        <v/>
      </c>
      <c r="E3100" t="s">
        <v>73</v>
      </c>
    </row>
    <row r="3101" spans="1:5" outlineLevel="2" x14ac:dyDescent="0.35">
      <c r="A3101" s="11">
        <v>43896</v>
      </c>
      <c r="B3101" t="s">
        <v>54</v>
      </c>
      <c r="C3101" s="5">
        <v>77.14</v>
      </c>
      <c r="D3101" s="26" t="str">
        <f t="shared" si="48"/>
        <v/>
      </c>
      <c r="E3101" t="s">
        <v>73</v>
      </c>
    </row>
    <row r="3102" spans="1:5" outlineLevel="2" x14ac:dyDescent="0.35">
      <c r="A3102" s="11">
        <v>43896</v>
      </c>
      <c r="B3102" t="s">
        <v>54</v>
      </c>
      <c r="C3102" s="5">
        <v>96.18</v>
      </c>
      <c r="D3102" s="26" t="str">
        <f t="shared" si="48"/>
        <v/>
      </c>
      <c r="E3102" t="s">
        <v>283</v>
      </c>
    </row>
    <row r="3103" spans="1:5" outlineLevel="2" x14ac:dyDescent="0.35">
      <c r="A3103" s="11">
        <v>43896</v>
      </c>
      <c r="B3103" t="s">
        <v>54</v>
      </c>
      <c r="C3103" s="5">
        <v>25.04</v>
      </c>
      <c r="D3103" s="26" t="str">
        <f t="shared" si="48"/>
        <v/>
      </c>
      <c r="E3103" t="s">
        <v>73</v>
      </c>
    </row>
    <row r="3104" spans="1:5" outlineLevel="2" x14ac:dyDescent="0.35">
      <c r="A3104" s="11">
        <v>43896</v>
      </c>
      <c r="B3104" t="s">
        <v>54</v>
      </c>
      <c r="C3104" s="5">
        <v>7.95</v>
      </c>
      <c r="D3104" s="26" t="str">
        <f t="shared" si="48"/>
        <v/>
      </c>
      <c r="E3104" t="s">
        <v>73</v>
      </c>
    </row>
    <row r="3105" spans="1:5" outlineLevel="2" x14ac:dyDescent="0.35">
      <c r="A3105" s="11">
        <v>43896</v>
      </c>
      <c r="B3105" t="s">
        <v>54</v>
      </c>
      <c r="C3105" s="5">
        <v>108.8</v>
      </c>
      <c r="D3105" s="26" t="str">
        <f t="shared" si="48"/>
        <v/>
      </c>
      <c r="E3105" t="s">
        <v>73</v>
      </c>
    </row>
    <row r="3106" spans="1:5" outlineLevel="2" x14ac:dyDescent="0.35">
      <c r="A3106" s="11">
        <v>43896</v>
      </c>
      <c r="B3106" t="s">
        <v>54</v>
      </c>
      <c r="C3106" s="5">
        <v>16.760000000000002</v>
      </c>
      <c r="D3106" s="26" t="str">
        <f t="shared" si="48"/>
        <v/>
      </c>
      <c r="E3106" t="s">
        <v>73</v>
      </c>
    </row>
    <row r="3107" spans="1:5" outlineLevel="2" x14ac:dyDescent="0.35">
      <c r="A3107" s="11">
        <v>43896</v>
      </c>
      <c r="B3107" t="s">
        <v>54</v>
      </c>
      <c r="C3107" s="5">
        <v>36.29</v>
      </c>
      <c r="D3107" s="26" t="str">
        <f t="shared" si="48"/>
        <v/>
      </c>
      <c r="E3107" t="s">
        <v>73</v>
      </c>
    </row>
    <row r="3108" spans="1:5" outlineLevel="2" x14ac:dyDescent="0.35">
      <c r="A3108" s="11">
        <v>43896</v>
      </c>
      <c r="B3108" t="s">
        <v>54</v>
      </c>
      <c r="C3108" s="5">
        <v>10.61</v>
      </c>
      <c r="D3108" s="26" t="str">
        <f t="shared" si="48"/>
        <v/>
      </c>
      <c r="E3108" t="s">
        <v>73</v>
      </c>
    </row>
    <row r="3109" spans="1:5" outlineLevel="2" x14ac:dyDescent="0.35">
      <c r="A3109" s="11">
        <v>43896</v>
      </c>
      <c r="B3109" t="s">
        <v>54</v>
      </c>
      <c r="C3109" s="5">
        <v>240.38</v>
      </c>
      <c r="D3109" s="26" t="str">
        <f t="shared" si="48"/>
        <v/>
      </c>
      <c r="E3109" t="s">
        <v>73</v>
      </c>
    </row>
    <row r="3110" spans="1:5" outlineLevel="2" x14ac:dyDescent="0.35">
      <c r="A3110" s="11">
        <v>43896</v>
      </c>
      <c r="B3110" t="s">
        <v>54</v>
      </c>
      <c r="C3110" s="5">
        <v>20.59</v>
      </c>
      <c r="D3110" s="26" t="str">
        <f t="shared" si="48"/>
        <v/>
      </c>
      <c r="E3110" t="s">
        <v>73</v>
      </c>
    </row>
    <row r="3111" spans="1:5" outlineLevel="2" x14ac:dyDescent="0.35">
      <c r="A3111" s="11">
        <v>43896</v>
      </c>
      <c r="B3111" t="s">
        <v>54</v>
      </c>
      <c r="C3111" s="5">
        <v>96.99</v>
      </c>
      <c r="D3111" s="26" t="str">
        <f t="shared" si="48"/>
        <v/>
      </c>
      <c r="E3111" t="s">
        <v>73</v>
      </c>
    </row>
    <row r="3112" spans="1:5" outlineLevel="2" x14ac:dyDescent="0.35">
      <c r="A3112" s="11">
        <v>43896</v>
      </c>
      <c r="B3112" t="s">
        <v>54</v>
      </c>
      <c r="C3112" s="5">
        <v>48.91</v>
      </c>
      <c r="D3112" s="26" t="str">
        <f t="shared" si="48"/>
        <v/>
      </c>
      <c r="E3112" t="s">
        <v>73</v>
      </c>
    </row>
    <row r="3113" spans="1:5" outlineLevel="2" x14ac:dyDescent="0.35">
      <c r="A3113" s="11">
        <v>43896</v>
      </c>
      <c r="B3113" t="s">
        <v>54</v>
      </c>
      <c r="C3113" s="5">
        <v>88.96</v>
      </c>
      <c r="D3113" s="26" t="str">
        <f t="shared" si="48"/>
        <v/>
      </c>
      <c r="E3113" t="s">
        <v>73</v>
      </c>
    </row>
    <row r="3114" spans="1:5" outlineLevel="2" x14ac:dyDescent="0.35">
      <c r="A3114" s="11">
        <v>43896</v>
      </c>
      <c r="B3114" t="s">
        <v>54</v>
      </c>
      <c r="C3114" s="5">
        <v>44.59</v>
      </c>
      <c r="D3114" s="26" t="str">
        <f t="shared" si="48"/>
        <v/>
      </c>
      <c r="E3114" t="s">
        <v>73</v>
      </c>
    </row>
    <row r="3115" spans="1:5" outlineLevel="2" x14ac:dyDescent="0.35">
      <c r="A3115" s="11">
        <v>43896</v>
      </c>
      <c r="B3115" t="s">
        <v>54</v>
      </c>
      <c r="C3115" s="5">
        <v>24.95</v>
      </c>
      <c r="D3115" s="26" t="str">
        <f t="shared" si="48"/>
        <v/>
      </c>
      <c r="E3115" t="s">
        <v>73</v>
      </c>
    </row>
    <row r="3116" spans="1:5" outlineLevel="2" x14ac:dyDescent="0.35">
      <c r="A3116" s="11">
        <v>43896</v>
      </c>
      <c r="B3116" t="s">
        <v>54</v>
      </c>
      <c r="C3116" s="5">
        <v>15.54</v>
      </c>
      <c r="D3116" s="26" t="str">
        <f t="shared" si="48"/>
        <v/>
      </c>
      <c r="E3116" t="s">
        <v>73</v>
      </c>
    </row>
    <row r="3117" spans="1:5" outlineLevel="2" x14ac:dyDescent="0.35">
      <c r="A3117" s="11">
        <v>43896</v>
      </c>
      <c r="B3117" t="s">
        <v>54</v>
      </c>
      <c r="C3117" s="5">
        <v>301.49</v>
      </c>
      <c r="D3117" s="26" t="str">
        <f t="shared" si="48"/>
        <v/>
      </c>
      <c r="E3117" t="s">
        <v>73</v>
      </c>
    </row>
    <row r="3118" spans="1:5" outlineLevel="2" x14ac:dyDescent="0.35">
      <c r="A3118" s="11">
        <v>43896</v>
      </c>
      <c r="B3118" t="s">
        <v>54</v>
      </c>
      <c r="C3118" s="5">
        <v>15.38</v>
      </c>
      <c r="D3118" s="26" t="str">
        <f t="shared" si="48"/>
        <v/>
      </c>
      <c r="E3118" t="s">
        <v>73</v>
      </c>
    </row>
    <row r="3119" spans="1:5" outlineLevel="2" x14ac:dyDescent="0.35">
      <c r="A3119" s="11">
        <v>43896</v>
      </c>
      <c r="B3119" t="s">
        <v>54</v>
      </c>
      <c r="C3119" s="5">
        <v>15.99</v>
      </c>
      <c r="D3119" s="26" t="str">
        <f t="shared" si="48"/>
        <v/>
      </c>
      <c r="E3119" t="s">
        <v>73</v>
      </c>
    </row>
    <row r="3120" spans="1:5" outlineLevel="2" x14ac:dyDescent="0.35">
      <c r="A3120" s="11">
        <v>43896</v>
      </c>
      <c r="B3120" t="s">
        <v>54</v>
      </c>
      <c r="C3120" s="5">
        <v>79.98</v>
      </c>
      <c r="D3120" s="26" t="str">
        <f t="shared" si="48"/>
        <v/>
      </c>
      <c r="E3120" t="s">
        <v>73</v>
      </c>
    </row>
    <row r="3121" spans="1:5" outlineLevel="2" x14ac:dyDescent="0.35">
      <c r="A3121" s="11">
        <v>43896</v>
      </c>
      <c r="B3121" t="s">
        <v>54</v>
      </c>
      <c r="C3121" s="5">
        <v>45.6</v>
      </c>
      <c r="D3121" s="26" t="str">
        <f t="shared" si="48"/>
        <v/>
      </c>
      <c r="E3121" t="s">
        <v>73</v>
      </c>
    </row>
    <row r="3122" spans="1:5" outlineLevel="2" x14ac:dyDescent="0.35">
      <c r="A3122" s="11">
        <v>43896</v>
      </c>
      <c r="B3122" t="s">
        <v>54</v>
      </c>
      <c r="C3122" s="5">
        <v>190.94</v>
      </c>
      <c r="D3122" s="26" t="str">
        <f t="shared" si="48"/>
        <v/>
      </c>
      <c r="E3122" t="s">
        <v>73</v>
      </c>
    </row>
    <row r="3123" spans="1:5" outlineLevel="2" x14ac:dyDescent="0.35">
      <c r="A3123" s="11">
        <v>43896</v>
      </c>
      <c r="B3123" t="s">
        <v>54</v>
      </c>
      <c r="C3123" s="5">
        <v>6.2</v>
      </c>
      <c r="D3123" s="26" t="str">
        <f t="shared" si="48"/>
        <v/>
      </c>
      <c r="E3123" t="s">
        <v>73</v>
      </c>
    </row>
    <row r="3124" spans="1:5" outlineLevel="2" x14ac:dyDescent="0.35">
      <c r="A3124" s="11">
        <v>43896</v>
      </c>
      <c r="B3124" t="s">
        <v>54</v>
      </c>
      <c r="C3124" s="5">
        <v>339.07</v>
      </c>
      <c r="D3124" s="26" t="str">
        <f t="shared" si="48"/>
        <v/>
      </c>
      <c r="E3124" t="s">
        <v>73</v>
      </c>
    </row>
    <row r="3125" spans="1:5" outlineLevel="2" x14ac:dyDescent="0.35">
      <c r="A3125" s="11">
        <v>43896</v>
      </c>
      <c r="B3125" t="s">
        <v>54</v>
      </c>
      <c r="C3125" s="5">
        <v>45.63</v>
      </c>
      <c r="D3125" s="26" t="str">
        <f t="shared" si="48"/>
        <v/>
      </c>
      <c r="E3125" t="s">
        <v>73</v>
      </c>
    </row>
    <row r="3126" spans="1:5" outlineLevel="2" x14ac:dyDescent="0.35">
      <c r="A3126" s="11">
        <v>43896</v>
      </c>
      <c r="B3126" t="s">
        <v>54</v>
      </c>
      <c r="C3126" s="5">
        <v>32.19</v>
      </c>
      <c r="D3126" s="26" t="str">
        <f t="shared" si="48"/>
        <v/>
      </c>
      <c r="E3126" t="s">
        <v>73</v>
      </c>
    </row>
    <row r="3127" spans="1:5" outlineLevel="2" x14ac:dyDescent="0.35">
      <c r="A3127" s="11">
        <v>43896</v>
      </c>
      <c r="B3127" t="s">
        <v>54</v>
      </c>
      <c r="C3127" s="5">
        <v>4.8899999999999997</v>
      </c>
      <c r="D3127" s="26" t="str">
        <f t="shared" si="48"/>
        <v/>
      </c>
      <c r="E3127" t="s">
        <v>73</v>
      </c>
    </row>
    <row r="3128" spans="1:5" outlineLevel="2" x14ac:dyDescent="0.35">
      <c r="A3128" s="11">
        <v>43896</v>
      </c>
      <c r="B3128" t="s">
        <v>54</v>
      </c>
      <c r="C3128" s="5">
        <v>18.07</v>
      </c>
      <c r="D3128" s="26" t="str">
        <f t="shared" si="48"/>
        <v/>
      </c>
      <c r="E3128" t="s">
        <v>73</v>
      </c>
    </row>
    <row r="3129" spans="1:5" outlineLevel="2" x14ac:dyDescent="0.35">
      <c r="A3129" s="11">
        <v>43896</v>
      </c>
      <c r="B3129" t="s">
        <v>54</v>
      </c>
      <c r="C3129" s="5">
        <v>76.28</v>
      </c>
      <c r="D3129" s="26" t="str">
        <f t="shared" si="48"/>
        <v/>
      </c>
      <c r="E3129" t="s">
        <v>73</v>
      </c>
    </row>
    <row r="3130" spans="1:5" outlineLevel="2" x14ac:dyDescent="0.35">
      <c r="A3130" s="11">
        <v>43896</v>
      </c>
      <c r="B3130" t="s">
        <v>54</v>
      </c>
      <c r="C3130" s="5">
        <v>51.98</v>
      </c>
      <c r="D3130" s="26" t="str">
        <f t="shared" si="48"/>
        <v/>
      </c>
      <c r="E3130" t="s">
        <v>73</v>
      </c>
    </row>
    <row r="3131" spans="1:5" outlineLevel="2" x14ac:dyDescent="0.35">
      <c r="A3131" s="11">
        <v>43896</v>
      </c>
      <c r="B3131" t="s">
        <v>54</v>
      </c>
      <c r="C3131" s="5">
        <v>109.99</v>
      </c>
      <c r="D3131" s="26" t="str">
        <f t="shared" si="48"/>
        <v/>
      </c>
      <c r="E3131" t="s">
        <v>73</v>
      </c>
    </row>
    <row r="3132" spans="1:5" outlineLevel="2" x14ac:dyDescent="0.35">
      <c r="A3132" s="11">
        <v>43896</v>
      </c>
      <c r="B3132" t="s">
        <v>54</v>
      </c>
      <c r="C3132" s="5">
        <v>139.99</v>
      </c>
      <c r="D3132" s="26" t="str">
        <f t="shared" si="48"/>
        <v/>
      </c>
      <c r="E3132" t="s">
        <v>73</v>
      </c>
    </row>
    <row r="3133" spans="1:5" outlineLevel="2" x14ac:dyDescent="0.35">
      <c r="A3133" s="11">
        <v>43896</v>
      </c>
      <c r="B3133" t="s">
        <v>54</v>
      </c>
      <c r="C3133" s="5">
        <v>5.99</v>
      </c>
      <c r="D3133" s="26" t="str">
        <f t="shared" si="48"/>
        <v/>
      </c>
      <c r="E3133" t="s">
        <v>73</v>
      </c>
    </row>
    <row r="3134" spans="1:5" outlineLevel="2" x14ac:dyDescent="0.35">
      <c r="A3134" s="11">
        <v>43896</v>
      </c>
      <c r="B3134" t="s">
        <v>54</v>
      </c>
      <c r="C3134" s="5">
        <v>128.77000000000001</v>
      </c>
      <c r="D3134" s="26" t="str">
        <f t="shared" si="48"/>
        <v/>
      </c>
      <c r="E3134" t="s">
        <v>73</v>
      </c>
    </row>
    <row r="3135" spans="1:5" outlineLevel="2" x14ac:dyDescent="0.35">
      <c r="A3135" s="11">
        <v>43896</v>
      </c>
      <c r="B3135" t="s">
        <v>54</v>
      </c>
      <c r="C3135" s="5">
        <v>22.02</v>
      </c>
      <c r="D3135" s="26" t="str">
        <f t="shared" si="48"/>
        <v/>
      </c>
      <c r="E3135" t="s">
        <v>73</v>
      </c>
    </row>
    <row r="3136" spans="1:5" outlineLevel="2" x14ac:dyDescent="0.35">
      <c r="A3136" s="11">
        <v>43896</v>
      </c>
      <c r="B3136" t="s">
        <v>54</v>
      </c>
      <c r="C3136" s="5">
        <v>35.18</v>
      </c>
      <c r="D3136" s="26" t="str">
        <f t="shared" ref="D3136:D3199" si="49">IF(E3136="","TOTAL","")</f>
        <v/>
      </c>
      <c r="E3136" t="s">
        <v>73</v>
      </c>
    </row>
    <row r="3137" spans="1:5" outlineLevel="2" x14ac:dyDescent="0.35">
      <c r="A3137" s="11">
        <v>43896</v>
      </c>
      <c r="B3137" t="s">
        <v>54</v>
      </c>
      <c r="C3137" s="5">
        <v>39.49</v>
      </c>
      <c r="D3137" s="26" t="str">
        <f t="shared" si="49"/>
        <v/>
      </c>
      <c r="E3137" t="s">
        <v>73</v>
      </c>
    </row>
    <row r="3138" spans="1:5" outlineLevel="2" x14ac:dyDescent="0.35">
      <c r="A3138" s="11">
        <v>43896</v>
      </c>
      <c r="B3138" t="s">
        <v>54</v>
      </c>
      <c r="C3138" s="5">
        <v>55</v>
      </c>
      <c r="D3138" s="26" t="str">
        <f t="shared" si="49"/>
        <v/>
      </c>
      <c r="E3138" t="s">
        <v>91</v>
      </c>
    </row>
    <row r="3139" spans="1:5" outlineLevel="2" x14ac:dyDescent="0.35">
      <c r="A3139" s="11">
        <v>43896</v>
      </c>
      <c r="B3139" t="s">
        <v>54</v>
      </c>
      <c r="C3139" s="5">
        <v>26.97</v>
      </c>
      <c r="D3139" s="26" t="str">
        <f t="shared" si="49"/>
        <v/>
      </c>
      <c r="E3139" t="s">
        <v>73</v>
      </c>
    </row>
    <row r="3140" spans="1:5" outlineLevel="2" x14ac:dyDescent="0.35">
      <c r="A3140" s="11">
        <v>43896</v>
      </c>
      <c r="B3140" t="s">
        <v>54</v>
      </c>
      <c r="C3140" s="5">
        <v>44.48</v>
      </c>
      <c r="D3140" s="26" t="str">
        <f t="shared" si="49"/>
        <v/>
      </c>
      <c r="E3140" t="s">
        <v>73</v>
      </c>
    </row>
    <row r="3141" spans="1:5" outlineLevel="2" x14ac:dyDescent="0.35">
      <c r="A3141" s="11">
        <v>43896</v>
      </c>
      <c r="B3141" t="s">
        <v>54</v>
      </c>
      <c r="C3141" s="5">
        <v>24.99</v>
      </c>
      <c r="D3141" s="26" t="str">
        <f t="shared" si="49"/>
        <v/>
      </c>
      <c r="E3141" t="s">
        <v>73</v>
      </c>
    </row>
    <row r="3142" spans="1:5" outlineLevel="2" x14ac:dyDescent="0.35">
      <c r="A3142" s="11">
        <v>43896</v>
      </c>
      <c r="B3142" t="s">
        <v>54</v>
      </c>
      <c r="C3142" s="5">
        <v>10</v>
      </c>
      <c r="D3142" s="26" t="str">
        <f t="shared" si="49"/>
        <v/>
      </c>
      <c r="E3142" t="s">
        <v>73</v>
      </c>
    </row>
    <row r="3143" spans="1:5" outlineLevel="2" x14ac:dyDescent="0.35">
      <c r="A3143" s="11">
        <v>43896</v>
      </c>
      <c r="B3143" t="s">
        <v>54</v>
      </c>
      <c r="C3143" s="5">
        <v>5.99</v>
      </c>
      <c r="D3143" s="26" t="str">
        <f t="shared" si="49"/>
        <v/>
      </c>
      <c r="E3143" t="s">
        <v>73</v>
      </c>
    </row>
    <row r="3144" spans="1:5" outlineLevel="2" x14ac:dyDescent="0.35">
      <c r="A3144" s="11">
        <v>43896</v>
      </c>
      <c r="B3144" t="s">
        <v>54</v>
      </c>
      <c r="C3144" s="5">
        <v>132.21</v>
      </c>
      <c r="D3144" s="26" t="str">
        <f t="shared" si="49"/>
        <v/>
      </c>
      <c r="E3144" t="s">
        <v>73</v>
      </c>
    </row>
    <row r="3145" spans="1:5" outlineLevel="2" x14ac:dyDescent="0.35">
      <c r="A3145" s="11">
        <v>43896</v>
      </c>
      <c r="B3145" t="s">
        <v>54</v>
      </c>
      <c r="C3145" s="5">
        <v>450.99</v>
      </c>
      <c r="D3145" s="26" t="str">
        <f t="shared" si="49"/>
        <v/>
      </c>
      <c r="E3145" t="s">
        <v>73</v>
      </c>
    </row>
    <row r="3146" spans="1:5" outlineLevel="2" x14ac:dyDescent="0.35">
      <c r="A3146" s="11">
        <v>43896</v>
      </c>
      <c r="B3146" t="s">
        <v>54</v>
      </c>
      <c r="C3146" s="5">
        <v>22.68</v>
      </c>
      <c r="D3146" s="26" t="str">
        <f t="shared" si="49"/>
        <v/>
      </c>
      <c r="E3146" t="s">
        <v>73</v>
      </c>
    </row>
    <row r="3147" spans="1:5" outlineLevel="2" x14ac:dyDescent="0.35">
      <c r="A3147" s="11">
        <v>43896</v>
      </c>
      <c r="B3147" t="s">
        <v>54</v>
      </c>
      <c r="C3147" s="5">
        <v>43.99</v>
      </c>
      <c r="D3147" s="26" t="str">
        <f t="shared" si="49"/>
        <v/>
      </c>
      <c r="E3147" t="s">
        <v>73</v>
      </c>
    </row>
    <row r="3148" spans="1:5" outlineLevel="2" x14ac:dyDescent="0.35">
      <c r="A3148" s="11">
        <v>43896</v>
      </c>
      <c r="B3148" t="s">
        <v>54</v>
      </c>
      <c r="C3148" s="5">
        <v>41.45</v>
      </c>
      <c r="D3148" s="26" t="str">
        <f t="shared" si="49"/>
        <v/>
      </c>
      <c r="E3148" t="s">
        <v>73</v>
      </c>
    </row>
    <row r="3149" spans="1:5" outlineLevel="2" x14ac:dyDescent="0.35">
      <c r="A3149" s="11">
        <v>43896</v>
      </c>
      <c r="B3149" t="s">
        <v>54</v>
      </c>
      <c r="C3149" s="5">
        <v>16.59</v>
      </c>
      <c r="D3149" s="26" t="str">
        <f t="shared" si="49"/>
        <v/>
      </c>
      <c r="E3149" t="s">
        <v>73</v>
      </c>
    </row>
    <row r="3150" spans="1:5" outlineLevel="2" x14ac:dyDescent="0.35">
      <c r="A3150" s="11">
        <v>43896</v>
      </c>
      <c r="B3150" t="s">
        <v>54</v>
      </c>
      <c r="C3150" s="5">
        <v>64.19</v>
      </c>
      <c r="D3150" s="26" t="str">
        <f t="shared" si="49"/>
        <v/>
      </c>
      <c r="E3150" t="s">
        <v>87</v>
      </c>
    </row>
    <row r="3151" spans="1:5" outlineLevel="2" x14ac:dyDescent="0.35">
      <c r="A3151" s="11">
        <v>43896</v>
      </c>
      <c r="B3151" t="s">
        <v>54</v>
      </c>
      <c r="C3151" s="5">
        <v>243.99</v>
      </c>
      <c r="D3151" s="26" t="str">
        <f t="shared" si="49"/>
        <v/>
      </c>
      <c r="E3151" t="s">
        <v>73</v>
      </c>
    </row>
    <row r="3152" spans="1:5" outlineLevel="2" x14ac:dyDescent="0.35">
      <c r="A3152" s="11">
        <v>43896</v>
      </c>
      <c r="B3152" t="s">
        <v>54</v>
      </c>
      <c r="C3152" s="5">
        <v>9.69</v>
      </c>
      <c r="D3152" s="26" t="str">
        <f t="shared" si="49"/>
        <v/>
      </c>
      <c r="E3152" t="s">
        <v>73</v>
      </c>
    </row>
    <row r="3153" spans="1:5" outlineLevel="2" x14ac:dyDescent="0.35">
      <c r="A3153" s="11">
        <v>43896</v>
      </c>
      <c r="B3153" t="s">
        <v>54</v>
      </c>
      <c r="C3153" s="5">
        <v>77.709999999999994</v>
      </c>
      <c r="D3153" s="26" t="str">
        <f t="shared" si="49"/>
        <v/>
      </c>
      <c r="E3153" t="s">
        <v>73</v>
      </c>
    </row>
    <row r="3154" spans="1:5" outlineLevel="2" x14ac:dyDescent="0.35">
      <c r="A3154" s="11">
        <v>43896</v>
      </c>
      <c r="B3154" t="s">
        <v>54</v>
      </c>
      <c r="C3154" s="5">
        <v>157.43</v>
      </c>
      <c r="D3154" s="26" t="str">
        <f t="shared" si="49"/>
        <v/>
      </c>
      <c r="E3154" t="s">
        <v>73</v>
      </c>
    </row>
    <row r="3155" spans="1:5" outlineLevel="2" x14ac:dyDescent="0.35">
      <c r="A3155" s="11">
        <v>43896</v>
      </c>
      <c r="B3155" t="s">
        <v>54</v>
      </c>
      <c r="C3155" s="5">
        <v>522.38</v>
      </c>
      <c r="D3155" s="26" t="str">
        <f t="shared" si="49"/>
        <v/>
      </c>
      <c r="E3155" t="s">
        <v>73</v>
      </c>
    </row>
    <row r="3156" spans="1:5" outlineLevel="2" x14ac:dyDescent="0.35">
      <c r="A3156" s="11">
        <v>43896</v>
      </c>
      <c r="B3156" t="s">
        <v>54</v>
      </c>
      <c r="C3156" s="5">
        <v>576.52</v>
      </c>
      <c r="D3156" s="26" t="str">
        <f t="shared" si="49"/>
        <v/>
      </c>
      <c r="E3156" t="s">
        <v>73</v>
      </c>
    </row>
    <row r="3157" spans="1:5" outlineLevel="2" x14ac:dyDescent="0.35">
      <c r="A3157" s="11">
        <v>43896</v>
      </c>
      <c r="B3157" t="s">
        <v>54</v>
      </c>
      <c r="C3157" s="5">
        <v>88.38</v>
      </c>
      <c r="D3157" s="26" t="str">
        <f t="shared" si="49"/>
        <v/>
      </c>
      <c r="E3157" t="s">
        <v>73</v>
      </c>
    </row>
    <row r="3158" spans="1:5" outlineLevel="2" x14ac:dyDescent="0.35">
      <c r="A3158" s="11">
        <v>43896</v>
      </c>
      <c r="B3158" t="s">
        <v>54</v>
      </c>
      <c r="C3158" s="5">
        <v>390.89</v>
      </c>
      <c r="D3158" s="26" t="str">
        <f t="shared" si="49"/>
        <v/>
      </c>
      <c r="E3158" t="s">
        <v>73</v>
      </c>
    </row>
    <row r="3159" spans="1:5" outlineLevel="2" x14ac:dyDescent="0.35">
      <c r="A3159" s="11">
        <v>43896</v>
      </c>
      <c r="B3159" t="s">
        <v>54</v>
      </c>
      <c r="C3159" s="5">
        <v>156.44999999999999</v>
      </c>
      <c r="D3159" s="26" t="str">
        <f t="shared" si="49"/>
        <v/>
      </c>
      <c r="E3159" t="s">
        <v>73</v>
      </c>
    </row>
    <row r="3160" spans="1:5" outlineLevel="1" x14ac:dyDescent="0.35">
      <c r="A3160" s="24">
        <f>A3159</f>
        <v>43896</v>
      </c>
      <c r="B3160" s="25" t="str">
        <f>B3159</f>
        <v>OFFICE DEPOT</v>
      </c>
      <c r="C3160" s="26">
        <f>SUBTOTAL(9,C3056:C3159)</f>
        <v>8858.7499999999964</v>
      </c>
      <c r="D3160" s="26" t="str">
        <f t="shared" si="49"/>
        <v>TOTAL</v>
      </c>
    </row>
    <row r="3161" spans="1:5" outlineLevel="2" x14ac:dyDescent="0.35">
      <c r="A3161" s="11">
        <v>43896</v>
      </c>
      <c r="B3161" t="s">
        <v>549</v>
      </c>
      <c r="C3161" s="5">
        <v>3995</v>
      </c>
      <c r="D3161" s="26" t="str">
        <f t="shared" si="49"/>
        <v/>
      </c>
      <c r="E3161" t="s">
        <v>92</v>
      </c>
    </row>
    <row r="3162" spans="1:5" outlineLevel="1" x14ac:dyDescent="0.35">
      <c r="A3162" s="24">
        <f>A3161</f>
        <v>43896</v>
      </c>
      <c r="B3162" s="25" t="str">
        <f>B3161</f>
        <v>TEXAS OIL RANCH CORPORATION</v>
      </c>
      <c r="C3162" s="26">
        <f>SUBTOTAL(9,C3161:C3161)</f>
        <v>3995</v>
      </c>
      <c r="D3162" s="26" t="str">
        <f t="shared" si="49"/>
        <v>TOTAL</v>
      </c>
    </row>
    <row r="3163" spans="1:5" outlineLevel="2" x14ac:dyDescent="0.35">
      <c r="A3163" s="11">
        <v>43896</v>
      </c>
      <c r="B3163" t="s">
        <v>485</v>
      </c>
      <c r="C3163" s="5">
        <v>175</v>
      </c>
      <c r="D3163" s="26" t="str">
        <f t="shared" si="49"/>
        <v/>
      </c>
      <c r="E3163" t="s">
        <v>71</v>
      </c>
    </row>
    <row r="3164" spans="1:5" outlineLevel="1" x14ac:dyDescent="0.35">
      <c r="A3164" s="24">
        <f>A3163</f>
        <v>43896</v>
      </c>
      <c r="B3164" s="25" t="str">
        <f>B3163</f>
        <v>JOHN OLSON</v>
      </c>
      <c r="C3164" s="26">
        <f>SUBTOTAL(9,C3163:C3163)</f>
        <v>175</v>
      </c>
      <c r="D3164" s="26" t="str">
        <f t="shared" si="49"/>
        <v>TOTAL</v>
      </c>
    </row>
    <row r="3165" spans="1:5" outlineLevel="2" x14ac:dyDescent="0.35">
      <c r="A3165" s="11">
        <v>43896</v>
      </c>
      <c r="B3165" t="s">
        <v>851</v>
      </c>
      <c r="C3165" s="5">
        <v>113.36</v>
      </c>
      <c r="D3165" s="26" t="str">
        <f t="shared" si="49"/>
        <v/>
      </c>
      <c r="E3165" t="s">
        <v>90</v>
      </c>
    </row>
    <row r="3166" spans="1:5" outlineLevel="1" x14ac:dyDescent="0.35">
      <c r="A3166" s="24">
        <f>A3165</f>
        <v>43896</v>
      </c>
      <c r="B3166" s="25" t="str">
        <f>B3165</f>
        <v>OMNI CORPUS CHRISTI HOTEL</v>
      </c>
      <c r="C3166" s="26">
        <f>SUBTOTAL(9,C3165:C3165)</f>
        <v>113.36</v>
      </c>
      <c r="D3166" s="26" t="str">
        <f t="shared" si="49"/>
        <v>TOTAL</v>
      </c>
    </row>
    <row r="3167" spans="1:5" outlineLevel="2" x14ac:dyDescent="0.35">
      <c r="A3167" s="11">
        <v>43896</v>
      </c>
      <c r="B3167" t="s">
        <v>851</v>
      </c>
      <c r="C3167" s="5">
        <v>113.36</v>
      </c>
      <c r="D3167" s="26" t="str">
        <f t="shared" si="49"/>
        <v/>
      </c>
      <c r="E3167" t="s">
        <v>90</v>
      </c>
    </row>
    <row r="3168" spans="1:5" outlineLevel="1" x14ac:dyDescent="0.35">
      <c r="A3168" s="24">
        <f>A3167</f>
        <v>43896</v>
      </c>
      <c r="B3168" s="25" t="str">
        <f>B3167</f>
        <v>OMNI CORPUS CHRISTI HOTEL</v>
      </c>
      <c r="C3168" s="26">
        <f>SUBTOTAL(9,C3167:C3167)</f>
        <v>113.36</v>
      </c>
      <c r="D3168" s="26" t="str">
        <f t="shared" si="49"/>
        <v>TOTAL</v>
      </c>
    </row>
    <row r="3169" spans="1:5" outlineLevel="2" x14ac:dyDescent="0.35">
      <c r="A3169" s="11">
        <v>43896</v>
      </c>
      <c r="B3169" t="s">
        <v>852</v>
      </c>
      <c r="C3169" s="5">
        <v>298</v>
      </c>
      <c r="D3169" s="26" t="str">
        <f t="shared" si="49"/>
        <v/>
      </c>
      <c r="E3169" t="s">
        <v>79</v>
      </c>
    </row>
    <row r="3170" spans="1:5" outlineLevel="1" x14ac:dyDescent="0.35">
      <c r="A3170" s="24">
        <f>A3169</f>
        <v>43896</v>
      </c>
      <c r="B3170" s="25" t="str">
        <f>B3169</f>
        <v>ONSITEDECALS.COM</v>
      </c>
      <c r="C3170" s="26">
        <f>SUBTOTAL(9,C3169:C3169)</f>
        <v>298</v>
      </c>
      <c r="D3170" s="26" t="str">
        <f t="shared" si="49"/>
        <v>TOTAL</v>
      </c>
    </row>
    <row r="3171" spans="1:5" outlineLevel="2" x14ac:dyDescent="0.35">
      <c r="A3171" s="11">
        <v>43896</v>
      </c>
      <c r="B3171" t="s">
        <v>30</v>
      </c>
      <c r="C3171" s="5">
        <v>1980</v>
      </c>
      <c r="D3171" s="26" t="str">
        <f t="shared" si="49"/>
        <v/>
      </c>
      <c r="E3171" t="s">
        <v>84</v>
      </c>
    </row>
    <row r="3172" spans="1:5" outlineLevel="2" x14ac:dyDescent="0.35">
      <c r="A3172" s="11">
        <v>43896</v>
      </c>
      <c r="B3172" t="s">
        <v>30</v>
      </c>
      <c r="C3172" s="5">
        <v>255.6</v>
      </c>
      <c r="D3172" s="26" t="str">
        <f t="shared" si="49"/>
        <v/>
      </c>
      <c r="E3172" t="s">
        <v>75</v>
      </c>
    </row>
    <row r="3173" spans="1:5" outlineLevel="2" x14ac:dyDescent="0.35">
      <c r="A3173" s="11">
        <v>43896</v>
      </c>
      <c r="B3173" t="s">
        <v>30</v>
      </c>
      <c r="C3173" s="5">
        <v>110.62</v>
      </c>
      <c r="D3173" s="26" t="str">
        <f t="shared" si="49"/>
        <v/>
      </c>
      <c r="E3173" t="s">
        <v>75</v>
      </c>
    </row>
    <row r="3174" spans="1:5" outlineLevel="2" x14ac:dyDescent="0.35">
      <c r="A3174" s="11">
        <v>43896</v>
      </c>
      <c r="B3174" t="s">
        <v>30</v>
      </c>
      <c r="C3174" s="5">
        <v>18.55</v>
      </c>
      <c r="D3174" s="26" t="str">
        <f t="shared" si="49"/>
        <v/>
      </c>
      <c r="E3174" t="s">
        <v>75</v>
      </c>
    </row>
    <row r="3175" spans="1:5" outlineLevel="2" x14ac:dyDescent="0.35">
      <c r="A3175" s="11">
        <v>43896</v>
      </c>
      <c r="B3175" t="s">
        <v>30</v>
      </c>
      <c r="C3175" s="5">
        <v>92.62</v>
      </c>
      <c r="D3175" s="26" t="str">
        <f t="shared" si="49"/>
        <v/>
      </c>
      <c r="E3175" t="s">
        <v>75</v>
      </c>
    </row>
    <row r="3176" spans="1:5" outlineLevel="2" x14ac:dyDescent="0.35">
      <c r="A3176" s="11">
        <v>43896</v>
      </c>
      <c r="B3176" t="s">
        <v>30</v>
      </c>
      <c r="C3176" s="5">
        <v>160.19</v>
      </c>
      <c r="D3176" s="26" t="str">
        <f t="shared" si="49"/>
        <v/>
      </c>
      <c r="E3176" t="s">
        <v>75</v>
      </c>
    </row>
    <row r="3177" spans="1:5" outlineLevel="2" x14ac:dyDescent="0.35">
      <c r="A3177" s="11">
        <v>43896</v>
      </c>
      <c r="B3177" t="s">
        <v>30</v>
      </c>
      <c r="C3177" s="5">
        <v>46.45</v>
      </c>
      <c r="D3177" s="26" t="str">
        <f t="shared" si="49"/>
        <v/>
      </c>
      <c r="E3177" t="s">
        <v>75</v>
      </c>
    </row>
    <row r="3178" spans="1:5" outlineLevel="2" x14ac:dyDescent="0.35">
      <c r="A3178" s="11">
        <v>43896</v>
      </c>
      <c r="B3178" t="s">
        <v>30</v>
      </c>
      <c r="C3178" s="5">
        <v>6</v>
      </c>
      <c r="D3178" s="26" t="str">
        <f t="shared" si="49"/>
        <v/>
      </c>
      <c r="E3178" t="s">
        <v>75</v>
      </c>
    </row>
    <row r="3179" spans="1:5" outlineLevel="2" x14ac:dyDescent="0.35">
      <c r="A3179" s="11">
        <v>43896</v>
      </c>
      <c r="B3179" t="s">
        <v>30</v>
      </c>
      <c r="C3179" s="5">
        <v>181.58</v>
      </c>
      <c r="D3179" s="26" t="str">
        <f t="shared" si="49"/>
        <v/>
      </c>
      <c r="E3179" t="s">
        <v>75</v>
      </c>
    </row>
    <row r="3180" spans="1:5" outlineLevel="1" x14ac:dyDescent="0.35">
      <c r="A3180" s="24">
        <f>A3179</f>
        <v>43896</v>
      </c>
      <c r="B3180" s="25" t="str">
        <f>B3179</f>
        <v>OREILLY AUTOMOTIVE INC</v>
      </c>
      <c r="C3180" s="26">
        <f>SUBTOTAL(9,C3171:C3179)</f>
        <v>2851.6099999999997</v>
      </c>
      <c r="D3180" s="26" t="str">
        <f t="shared" si="49"/>
        <v>TOTAL</v>
      </c>
    </row>
    <row r="3181" spans="1:5" outlineLevel="2" x14ac:dyDescent="0.35">
      <c r="A3181" s="11">
        <v>43896</v>
      </c>
      <c r="B3181" t="s">
        <v>111</v>
      </c>
      <c r="C3181" s="5">
        <v>60.36</v>
      </c>
      <c r="D3181" s="26" t="str">
        <f t="shared" si="49"/>
        <v/>
      </c>
      <c r="E3181" t="s">
        <v>73</v>
      </c>
    </row>
    <row r="3182" spans="1:5" outlineLevel="2" x14ac:dyDescent="0.35">
      <c r="A3182" s="11">
        <v>43896</v>
      </c>
      <c r="B3182" t="s">
        <v>111</v>
      </c>
      <c r="C3182" s="5">
        <v>113.85</v>
      </c>
      <c r="D3182" s="26" t="str">
        <f t="shared" si="49"/>
        <v/>
      </c>
      <c r="E3182" t="s">
        <v>73</v>
      </c>
    </row>
    <row r="3183" spans="1:5" outlineLevel="2" x14ac:dyDescent="0.35">
      <c r="A3183" s="11">
        <v>43896</v>
      </c>
      <c r="B3183" t="s">
        <v>111</v>
      </c>
      <c r="C3183" s="5">
        <v>67.34</v>
      </c>
      <c r="D3183" s="26" t="str">
        <f t="shared" si="49"/>
        <v/>
      </c>
      <c r="E3183" t="s">
        <v>73</v>
      </c>
    </row>
    <row r="3184" spans="1:5" outlineLevel="2" x14ac:dyDescent="0.35">
      <c r="A3184" s="11">
        <v>43896</v>
      </c>
      <c r="B3184" t="s">
        <v>111</v>
      </c>
      <c r="C3184" s="5">
        <v>273.8</v>
      </c>
      <c r="D3184" s="26" t="str">
        <f t="shared" si="49"/>
        <v/>
      </c>
      <c r="E3184" t="s">
        <v>83</v>
      </c>
    </row>
    <row r="3185" spans="1:5" outlineLevel="2" x14ac:dyDescent="0.35">
      <c r="A3185" s="11">
        <v>43896</v>
      </c>
      <c r="B3185" t="s">
        <v>111</v>
      </c>
      <c r="C3185" s="5">
        <v>14.61</v>
      </c>
      <c r="D3185" s="26" t="str">
        <f t="shared" si="49"/>
        <v/>
      </c>
      <c r="E3185" t="s">
        <v>83</v>
      </c>
    </row>
    <row r="3186" spans="1:5" outlineLevel="2" x14ac:dyDescent="0.35">
      <c r="A3186" s="11">
        <v>43896</v>
      </c>
      <c r="B3186" t="s">
        <v>111</v>
      </c>
      <c r="C3186" s="5">
        <v>79.72</v>
      </c>
      <c r="D3186" s="26" t="str">
        <f t="shared" si="49"/>
        <v/>
      </c>
      <c r="E3186" t="s">
        <v>83</v>
      </c>
    </row>
    <row r="3187" spans="1:5" outlineLevel="2" x14ac:dyDescent="0.35">
      <c r="A3187" s="11">
        <v>43896</v>
      </c>
      <c r="B3187" t="s">
        <v>111</v>
      </c>
      <c r="C3187" s="5">
        <v>100.15</v>
      </c>
      <c r="D3187" s="26" t="str">
        <f t="shared" si="49"/>
        <v/>
      </c>
      <c r="E3187" t="s">
        <v>83</v>
      </c>
    </row>
    <row r="3188" spans="1:5" outlineLevel="2" x14ac:dyDescent="0.35">
      <c r="A3188" s="11">
        <v>43896</v>
      </c>
      <c r="B3188" t="s">
        <v>111</v>
      </c>
      <c r="C3188" s="5">
        <v>766.76</v>
      </c>
      <c r="D3188" s="26" t="str">
        <f t="shared" si="49"/>
        <v/>
      </c>
      <c r="E3188" t="s">
        <v>83</v>
      </c>
    </row>
    <row r="3189" spans="1:5" outlineLevel="2" x14ac:dyDescent="0.35">
      <c r="A3189" s="11">
        <v>43896</v>
      </c>
      <c r="B3189" t="s">
        <v>111</v>
      </c>
      <c r="C3189" s="5">
        <v>125.09</v>
      </c>
      <c r="D3189" s="26" t="str">
        <f t="shared" si="49"/>
        <v/>
      </c>
      <c r="E3189" t="s">
        <v>83</v>
      </c>
    </row>
    <row r="3190" spans="1:5" outlineLevel="2" x14ac:dyDescent="0.35">
      <c r="A3190" s="11">
        <v>43896</v>
      </c>
      <c r="B3190" t="s">
        <v>111</v>
      </c>
      <c r="C3190" s="5">
        <v>341.82</v>
      </c>
      <c r="D3190" s="26" t="str">
        <f t="shared" si="49"/>
        <v/>
      </c>
      <c r="E3190" t="s">
        <v>73</v>
      </c>
    </row>
    <row r="3191" spans="1:5" outlineLevel="2" x14ac:dyDescent="0.35">
      <c r="A3191" s="11">
        <v>43896</v>
      </c>
      <c r="B3191" t="s">
        <v>111</v>
      </c>
      <c r="C3191" s="5">
        <v>257.55</v>
      </c>
      <c r="D3191" s="26" t="str">
        <f t="shared" si="49"/>
        <v/>
      </c>
      <c r="E3191" t="s">
        <v>73</v>
      </c>
    </row>
    <row r="3192" spans="1:5" outlineLevel="2" x14ac:dyDescent="0.35">
      <c r="A3192" s="11">
        <v>43896</v>
      </c>
      <c r="B3192" t="s">
        <v>111</v>
      </c>
      <c r="C3192" s="5">
        <v>89.73</v>
      </c>
      <c r="D3192" s="26" t="str">
        <f t="shared" si="49"/>
        <v/>
      </c>
      <c r="E3192" t="s">
        <v>73</v>
      </c>
    </row>
    <row r="3193" spans="1:5" outlineLevel="2" x14ac:dyDescent="0.35">
      <c r="A3193" s="11">
        <v>43896</v>
      </c>
      <c r="B3193" t="s">
        <v>111</v>
      </c>
      <c r="C3193" s="5">
        <v>76.72</v>
      </c>
      <c r="D3193" s="26" t="str">
        <f t="shared" si="49"/>
        <v/>
      </c>
      <c r="E3193" t="s">
        <v>73</v>
      </c>
    </row>
    <row r="3194" spans="1:5" outlineLevel="2" x14ac:dyDescent="0.35">
      <c r="A3194" s="11">
        <v>43896</v>
      </c>
      <c r="B3194" t="s">
        <v>111</v>
      </c>
      <c r="C3194" s="5">
        <v>9.49</v>
      </c>
      <c r="D3194" s="26" t="str">
        <f t="shared" si="49"/>
        <v/>
      </c>
      <c r="E3194" t="s">
        <v>73</v>
      </c>
    </row>
    <row r="3195" spans="1:5" outlineLevel="2" x14ac:dyDescent="0.35">
      <c r="A3195" s="11">
        <v>43896</v>
      </c>
      <c r="B3195" t="s">
        <v>111</v>
      </c>
      <c r="C3195" s="5">
        <v>11.49</v>
      </c>
      <c r="D3195" s="26" t="str">
        <f t="shared" si="49"/>
        <v/>
      </c>
      <c r="E3195" t="s">
        <v>73</v>
      </c>
    </row>
    <row r="3196" spans="1:5" outlineLevel="2" x14ac:dyDescent="0.35">
      <c r="A3196" s="11">
        <v>43896</v>
      </c>
      <c r="B3196" t="s">
        <v>111</v>
      </c>
      <c r="C3196" s="5">
        <v>100.79</v>
      </c>
      <c r="D3196" s="26" t="str">
        <f t="shared" si="49"/>
        <v/>
      </c>
      <c r="E3196" t="s">
        <v>73</v>
      </c>
    </row>
    <row r="3197" spans="1:5" outlineLevel="1" x14ac:dyDescent="0.35">
      <c r="A3197" s="24">
        <f>A3196</f>
        <v>43896</v>
      </c>
      <c r="B3197" s="25" t="str">
        <f>B3196</f>
        <v>OTC BRANDS INC</v>
      </c>
      <c r="C3197" s="26">
        <f>SUBTOTAL(9,C3181:C3196)</f>
        <v>2489.2699999999995</v>
      </c>
      <c r="D3197" s="26" t="str">
        <f t="shared" si="49"/>
        <v>TOTAL</v>
      </c>
    </row>
    <row r="3198" spans="1:5" outlineLevel="2" x14ac:dyDescent="0.35">
      <c r="A3198" s="11">
        <v>43896</v>
      </c>
      <c r="B3198" t="s">
        <v>853</v>
      </c>
      <c r="C3198" s="5">
        <v>1500</v>
      </c>
      <c r="D3198" s="26" t="str">
        <f t="shared" si="49"/>
        <v/>
      </c>
      <c r="E3198" t="s">
        <v>89</v>
      </c>
    </row>
    <row r="3199" spans="1:5" outlineLevel="1" x14ac:dyDescent="0.35">
      <c r="A3199" s="24">
        <f>A3198</f>
        <v>43896</v>
      </c>
      <c r="B3199" s="25" t="str">
        <f>B3198</f>
        <v>OTIS ELEVATOR COMPANY</v>
      </c>
      <c r="C3199" s="26">
        <f>SUBTOTAL(9,C3198:C3198)</f>
        <v>1500</v>
      </c>
      <c r="D3199" s="26" t="str">
        <f t="shared" si="49"/>
        <v>TOTAL</v>
      </c>
    </row>
    <row r="3200" spans="1:5" outlineLevel="2" x14ac:dyDescent="0.35">
      <c r="A3200" s="11">
        <v>43896</v>
      </c>
      <c r="B3200" t="s">
        <v>462</v>
      </c>
      <c r="C3200" s="5">
        <v>212.4</v>
      </c>
      <c r="D3200" s="26" t="str">
        <f t="shared" ref="D3200:D3263" si="50">IF(E3200="","TOTAL","")</f>
        <v/>
      </c>
      <c r="E3200" t="s">
        <v>73</v>
      </c>
    </row>
    <row r="3201" spans="1:5" outlineLevel="1" x14ac:dyDescent="0.35">
      <c r="A3201" s="24">
        <f>A3200</f>
        <v>43896</v>
      </c>
      <c r="B3201" s="25" t="str">
        <f>B3200</f>
        <v>OZARK DELIGHT CANDY COMPANY INC</v>
      </c>
      <c r="C3201" s="26">
        <f>SUBTOTAL(9,C3200:C3200)</f>
        <v>212.4</v>
      </c>
      <c r="D3201" s="26" t="str">
        <f t="shared" si="50"/>
        <v>TOTAL</v>
      </c>
    </row>
    <row r="3202" spans="1:5" outlineLevel="2" x14ac:dyDescent="0.35">
      <c r="A3202" s="11">
        <v>43896</v>
      </c>
      <c r="B3202" t="s">
        <v>371</v>
      </c>
      <c r="C3202" s="5">
        <v>175.04</v>
      </c>
      <c r="D3202" s="26" t="str">
        <f t="shared" si="50"/>
        <v/>
      </c>
      <c r="E3202" t="s">
        <v>83</v>
      </c>
    </row>
    <row r="3203" spans="1:5" outlineLevel="2" x14ac:dyDescent="0.35">
      <c r="A3203" s="11">
        <v>43896</v>
      </c>
      <c r="B3203" t="s">
        <v>371</v>
      </c>
      <c r="C3203" s="5">
        <v>94.87</v>
      </c>
      <c r="D3203" s="26" t="str">
        <f t="shared" si="50"/>
        <v/>
      </c>
      <c r="E3203" t="s">
        <v>87</v>
      </c>
    </row>
    <row r="3204" spans="1:5" outlineLevel="1" x14ac:dyDescent="0.35">
      <c r="A3204" s="24">
        <f>A3203</f>
        <v>43896</v>
      </c>
      <c r="B3204" s="25" t="str">
        <f>B3203</f>
        <v>PANERA BREAD</v>
      </c>
      <c r="C3204" s="26">
        <f>SUBTOTAL(9,C3202:C3203)</f>
        <v>269.90999999999997</v>
      </c>
      <c r="D3204" s="26" t="str">
        <f t="shared" si="50"/>
        <v>TOTAL</v>
      </c>
    </row>
    <row r="3205" spans="1:5" outlineLevel="2" x14ac:dyDescent="0.35">
      <c r="A3205" s="11">
        <v>43896</v>
      </c>
      <c r="B3205" t="s">
        <v>200</v>
      </c>
      <c r="C3205" s="5">
        <v>75</v>
      </c>
      <c r="D3205" s="26" t="str">
        <f t="shared" si="50"/>
        <v/>
      </c>
      <c r="E3205" t="s">
        <v>87</v>
      </c>
    </row>
    <row r="3206" spans="1:5" outlineLevel="1" x14ac:dyDescent="0.35">
      <c r="A3206" s="24">
        <f>A3205</f>
        <v>43896</v>
      </c>
      <c r="B3206" s="25" t="str">
        <f>B3205</f>
        <v>PANERA LLC</v>
      </c>
      <c r="C3206" s="26">
        <f>SUBTOTAL(9,C3205:C3205)</f>
        <v>75</v>
      </c>
      <c r="D3206" s="26" t="str">
        <f t="shared" si="50"/>
        <v>TOTAL</v>
      </c>
    </row>
    <row r="3207" spans="1:5" outlineLevel="2" x14ac:dyDescent="0.35">
      <c r="A3207" s="11">
        <v>43896</v>
      </c>
      <c r="B3207" t="s">
        <v>37</v>
      </c>
      <c r="C3207" s="5">
        <v>128</v>
      </c>
      <c r="D3207" s="26" t="str">
        <f t="shared" si="50"/>
        <v/>
      </c>
      <c r="E3207" t="s">
        <v>73</v>
      </c>
    </row>
    <row r="3208" spans="1:5" outlineLevel="2" x14ac:dyDescent="0.35">
      <c r="A3208" s="11">
        <v>43896</v>
      </c>
      <c r="B3208" t="s">
        <v>37</v>
      </c>
      <c r="C3208" s="5">
        <v>42.99</v>
      </c>
      <c r="D3208" s="26" t="str">
        <f t="shared" si="50"/>
        <v/>
      </c>
      <c r="E3208" t="s">
        <v>87</v>
      </c>
    </row>
    <row r="3209" spans="1:5" outlineLevel="2" x14ac:dyDescent="0.35">
      <c r="A3209" s="11">
        <v>43896</v>
      </c>
      <c r="B3209" t="s">
        <v>37</v>
      </c>
      <c r="C3209" s="5">
        <v>889.99</v>
      </c>
      <c r="D3209" s="26" t="str">
        <f t="shared" si="50"/>
        <v/>
      </c>
      <c r="E3209" t="s">
        <v>87</v>
      </c>
    </row>
    <row r="3210" spans="1:5" outlineLevel="2" x14ac:dyDescent="0.35">
      <c r="A3210" s="11">
        <v>43896</v>
      </c>
      <c r="B3210" t="s">
        <v>37</v>
      </c>
      <c r="C3210" s="5">
        <v>166.98</v>
      </c>
      <c r="D3210" s="26" t="str">
        <f t="shared" si="50"/>
        <v/>
      </c>
      <c r="E3210" t="s">
        <v>87</v>
      </c>
    </row>
    <row r="3211" spans="1:5" outlineLevel="2" x14ac:dyDescent="0.35">
      <c r="A3211" s="11">
        <v>43896</v>
      </c>
      <c r="B3211" t="s">
        <v>37</v>
      </c>
      <c r="C3211" s="5">
        <v>33</v>
      </c>
      <c r="D3211" s="26" t="str">
        <f t="shared" si="50"/>
        <v/>
      </c>
      <c r="E3211" t="s">
        <v>73</v>
      </c>
    </row>
    <row r="3212" spans="1:5" outlineLevel="2" x14ac:dyDescent="0.35">
      <c r="A3212" s="11">
        <v>43896</v>
      </c>
      <c r="B3212" t="s">
        <v>37</v>
      </c>
      <c r="C3212" s="5">
        <v>70.989999999999995</v>
      </c>
      <c r="D3212" s="26" t="str">
        <f t="shared" si="50"/>
        <v/>
      </c>
      <c r="E3212" t="s">
        <v>87</v>
      </c>
    </row>
    <row r="3213" spans="1:5" outlineLevel="2" x14ac:dyDescent="0.35">
      <c r="A3213" s="11">
        <v>43896</v>
      </c>
      <c r="B3213" t="s">
        <v>37</v>
      </c>
      <c r="C3213" s="5">
        <v>140</v>
      </c>
      <c r="D3213" s="26" t="str">
        <f t="shared" si="50"/>
        <v/>
      </c>
      <c r="E3213" t="s">
        <v>87</v>
      </c>
    </row>
    <row r="3214" spans="1:5" outlineLevel="2" x14ac:dyDescent="0.35">
      <c r="A3214" s="11">
        <v>43896</v>
      </c>
      <c r="B3214" t="s">
        <v>37</v>
      </c>
      <c r="C3214" s="5">
        <v>499.5</v>
      </c>
      <c r="D3214" s="26" t="str">
        <f t="shared" si="50"/>
        <v/>
      </c>
      <c r="E3214" t="s">
        <v>87</v>
      </c>
    </row>
    <row r="3215" spans="1:5" outlineLevel="2" x14ac:dyDescent="0.35">
      <c r="A3215" s="11">
        <v>43896</v>
      </c>
      <c r="B3215" t="s">
        <v>37</v>
      </c>
      <c r="C3215" s="5">
        <v>1049</v>
      </c>
      <c r="D3215" s="26" t="str">
        <f t="shared" si="50"/>
        <v/>
      </c>
      <c r="E3215" t="s">
        <v>87</v>
      </c>
    </row>
    <row r="3216" spans="1:5" outlineLevel="1" x14ac:dyDescent="0.35">
      <c r="A3216" s="24">
        <f>A3215</f>
        <v>43896</v>
      </c>
      <c r="B3216" s="25" t="str">
        <f>B3215</f>
        <v>HOUSTON PIZZA VENTURE LP</v>
      </c>
      <c r="C3216" s="26">
        <f>SUBTOTAL(9,C3207:C3215)</f>
        <v>3020.45</v>
      </c>
      <c r="D3216" s="26" t="str">
        <f t="shared" si="50"/>
        <v>TOTAL</v>
      </c>
    </row>
    <row r="3217" spans="1:5" outlineLevel="2" x14ac:dyDescent="0.35">
      <c r="A3217" s="11">
        <v>43896</v>
      </c>
      <c r="B3217" t="s">
        <v>854</v>
      </c>
      <c r="C3217" s="5">
        <v>267.58</v>
      </c>
      <c r="D3217" s="26" t="str">
        <f t="shared" si="50"/>
        <v/>
      </c>
      <c r="E3217" t="s">
        <v>79</v>
      </c>
    </row>
    <row r="3218" spans="1:5" outlineLevel="1" x14ac:dyDescent="0.35">
      <c r="A3218" s="24">
        <f>A3217</f>
        <v>43896</v>
      </c>
      <c r="B3218" s="25" t="str">
        <f>B3217</f>
        <v>PATTERSON DENTAL SUPPLY INC</v>
      </c>
      <c r="C3218" s="26">
        <f>SUBTOTAL(9,C3217:C3217)</f>
        <v>267.58</v>
      </c>
      <c r="D3218" s="26" t="str">
        <f t="shared" si="50"/>
        <v>TOTAL</v>
      </c>
    </row>
    <row r="3219" spans="1:5" outlineLevel="2" x14ac:dyDescent="0.35">
      <c r="A3219" s="11">
        <v>43896</v>
      </c>
      <c r="B3219" t="s">
        <v>855</v>
      </c>
      <c r="C3219" s="5">
        <v>81.099999999999994</v>
      </c>
      <c r="D3219" s="26" t="str">
        <f t="shared" si="50"/>
        <v/>
      </c>
      <c r="E3219" t="s">
        <v>73</v>
      </c>
    </row>
    <row r="3220" spans="1:5" outlineLevel="1" x14ac:dyDescent="0.35">
      <c r="A3220" s="24">
        <f>A3219</f>
        <v>43896</v>
      </c>
      <c r="B3220" s="25" t="str">
        <f>B3219</f>
        <v>PAXTON/PATTERSON LLC</v>
      </c>
      <c r="C3220" s="26">
        <f>SUBTOTAL(9,C3219:C3219)</f>
        <v>81.099999999999994</v>
      </c>
      <c r="D3220" s="26" t="str">
        <f t="shared" si="50"/>
        <v>TOTAL</v>
      </c>
    </row>
    <row r="3221" spans="1:5" outlineLevel="2" x14ac:dyDescent="0.35">
      <c r="A3221" s="11">
        <v>43896</v>
      </c>
      <c r="B3221" t="s">
        <v>856</v>
      </c>
      <c r="C3221" s="5">
        <v>2643.75</v>
      </c>
      <c r="D3221" s="26" t="str">
        <f t="shared" si="50"/>
        <v/>
      </c>
      <c r="E3221" t="s">
        <v>83</v>
      </c>
    </row>
    <row r="3222" spans="1:5" outlineLevel="1" x14ac:dyDescent="0.35">
      <c r="A3222" s="24">
        <f>A3221</f>
        <v>43896</v>
      </c>
      <c r="B3222" s="25" t="str">
        <f>B3221</f>
        <v>MOTIVATING SYSTEMS LLC</v>
      </c>
      <c r="C3222" s="26">
        <f>SUBTOTAL(9,C3221:C3221)</f>
        <v>2643.75</v>
      </c>
      <c r="D3222" s="26" t="str">
        <f t="shared" si="50"/>
        <v>TOTAL</v>
      </c>
    </row>
    <row r="3223" spans="1:5" outlineLevel="2" x14ac:dyDescent="0.35">
      <c r="A3223" s="11">
        <v>43896</v>
      </c>
      <c r="B3223" t="s">
        <v>486</v>
      </c>
      <c r="C3223" s="5">
        <v>91.41</v>
      </c>
      <c r="D3223" s="26" t="str">
        <f t="shared" si="50"/>
        <v/>
      </c>
      <c r="E3223" t="s">
        <v>87</v>
      </c>
    </row>
    <row r="3224" spans="1:5" outlineLevel="1" x14ac:dyDescent="0.35">
      <c r="A3224" s="24">
        <f>A3223</f>
        <v>43896</v>
      </c>
      <c r="B3224" s="25" t="str">
        <f>B3223</f>
        <v>PENDERS MUSIC CO</v>
      </c>
      <c r="C3224" s="26">
        <f>SUBTOTAL(9,C3223:C3223)</f>
        <v>91.41</v>
      </c>
      <c r="D3224" s="26" t="str">
        <f t="shared" si="50"/>
        <v>TOTAL</v>
      </c>
    </row>
    <row r="3225" spans="1:5" outlineLevel="2" x14ac:dyDescent="0.35">
      <c r="A3225" s="11">
        <v>43896</v>
      </c>
      <c r="B3225" t="s">
        <v>282</v>
      </c>
      <c r="C3225" s="5">
        <v>1032.6300000000001</v>
      </c>
      <c r="D3225" s="26" t="str">
        <f t="shared" si="50"/>
        <v/>
      </c>
      <c r="E3225" t="s">
        <v>73</v>
      </c>
    </row>
    <row r="3226" spans="1:5" outlineLevel="1" x14ac:dyDescent="0.35">
      <c r="A3226" s="24">
        <f>A3225</f>
        <v>43896</v>
      </c>
      <c r="B3226" s="25" t="str">
        <f>B3225</f>
        <v>PERIPOLE INC</v>
      </c>
      <c r="C3226" s="26">
        <f>SUBTOTAL(9,C3225:C3225)</f>
        <v>1032.6300000000001</v>
      </c>
      <c r="D3226" s="26" t="str">
        <f t="shared" si="50"/>
        <v>TOTAL</v>
      </c>
    </row>
    <row r="3227" spans="1:5" outlineLevel="2" x14ac:dyDescent="0.35">
      <c r="A3227" s="11">
        <v>43896</v>
      </c>
      <c r="B3227" t="s">
        <v>857</v>
      </c>
      <c r="C3227" s="5">
        <v>180</v>
      </c>
      <c r="D3227" s="26" t="str">
        <f t="shared" si="50"/>
        <v/>
      </c>
      <c r="E3227" t="s">
        <v>92</v>
      </c>
    </row>
    <row r="3228" spans="1:5" outlineLevel="1" x14ac:dyDescent="0.35">
      <c r="A3228" s="24">
        <f>A3227</f>
        <v>43896</v>
      </c>
      <c r="B3228" s="25" t="str">
        <f>B3227</f>
        <v>PFLUGERVILLE ISD</v>
      </c>
      <c r="C3228" s="26">
        <f>SUBTOTAL(9,C3227:C3227)</f>
        <v>180</v>
      </c>
      <c r="D3228" s="26" t="str">
        <f t="shared" si="50"/>
        <v>TOTAL</v>
      </c>
    </row>
    <row r="3229" spans="1:5" outlineLevel="2" x14ac:dyDescent="0.35">
      <c r="A3229" s="11">
        <v>43896</v>
      </c>
      <c r="B3229" t="s">
        <v>254</v>
      </c>
      <c r="C3229" s="5">
        <v>265</v>
      </c>
      <c r="D3229" s="26" t="str">
        <f t="shared" si="50"/>
        <v/>
      </c>
      <c r="E3229" t="s">
        <v>96</v>
      </c>
    </row>
    <row r="3230" spans="1:5" outlineLevel="1" x14ac:dyDescent="0.35">
      <c r="A3230" s="24">
        <f>A3229</f>
        <v>43896</v>
      </c>
      <c r="B3230" s="25" t="str">
        <f>B3229</f>
        <v>PINNACLE MEDICAL MANAGEMENT CORP</v>
      </c>
      <c r="C3230" s="26">
        <f>SUBTOTAL(9,C3229:C3229)</f>
        <v>265</v>
      </c>
      <c r="D3230" s="26" t="str">
        <f t="shared" si="50"/>
        <v>TOTAL</v>
      </c>
    </row>
    <row r="3231" spans="1:5" outlineLevel="2" x14ac:dyDescent="0.35">
      <c r="A3231" s="11">
        <v>43896</v>
      </c>
      <c r="B3231" t="s">
        <v>272</v>
      </c>
      <c r="C3231" s="5">
        <v>78.650000000000006</v>
      </c>
      <c r="D3231" s="26" t="str">
        <f t="shared" si="50"/>
        <v/>
      </c>
      <c r="E3231" t="s">
        <v>73</v>
      </c>
    </row>
    <row r="3232" spans="1:5" outlineLevel="2" x14ac:dyDescent="0.35">
      <c r="A3232" s="11">
        <v>43896</v>
      </c>
      <c r="B3232" t="s">
        <v>272</v>
      </c>
      <c r="C3232" s="5">
        <v>143.37</v>
      </c>
      <c r="D3232" s="26" t="str">
        <f t="shared" si="50"/>
        <v/>
      </c>
      <c r="E3232" t="s">
        <v>73</v>
      </c>
    </row>
    <row r="3233" spans="1:5" outlineLevel="1" x14ac:dyDescent="0.35">
      <c r="A3233" s="24">
        <f>A3232</f>
        <v>43896</v>
      </c>
      <c r="B3233" s="25" t="str">
        <f>B3232</f>
        <v>PITSCO EDUCATION</v>
      </c>
      <c r="C3233" s="26">
        <f>SUBTOTAL(9,C3231:C3232)</f>
        <v>222.02</v>
      </c>
      <c r="D3233" s="26" t="str">
        <f t="shared" si="50"/>
        <v>TOTAL</v>
      </c>
    </row>
    <row r="3234" spans="1:5" outlineLevel="2" x14ac:dyDescent="0.35">
      <c r="A3234" s="11">
        <v>43896</v>
      </c>
      <c r="B3234" t="s">
        <v>858</v>
      </c>
      <c r="C3234" s="5">
        <v>250</v>
      </c>
      <c r="D3234" s="26" t="str">
        <f t="shared" si="50"/>
        <v/>
      </c>
      <c r="E3234" t="s">
        <v>71</v>
      </c>
    </row>
    <row r="3235" spans="1:5" outlineLevel="1" x14ac:dyDescent="0.35">
      <c r="A3235" s="24">
        <f>A3234</f>
        <v>43896</v>
      </c>
      <c r="B3235" s="25" t="str">
        <f>B3234</f>
        <v>CATHY R PLATO</v>
      </c>
      <c r="C3235" s="26">
        <f>SUBTOTAL(9,C3234:C3234)</f>
        <v>250</v>
      </c>
      <c r="D3235" s="26" t="str">
        <f t="shared" si="50"/>
        <v>TOTAL</v>
      </c>
    </row>
    <row r="3236" spans="1:5" outlineLevel="2" x14ac:dyDescent="0.35">
      <c r="A3236" s="11">
        <v>43896</v>
      </c>
      <c r="B3236" t="s">
        <v>273</v>
      </c>
      <c r="C3236" s="5">
        <v>190</v>
      </c>
      <c r="D3236" s="26" t="str">
        <f t="shared" si="50"/>
        <v/>
      </c>
      <c r="E3236" t="s">
        <v>73</v>
      </c>
    </row>
    <row r="3237" spans="1:5" outlineLevel="1" x14ac:dyDescent="0.35">
      <c r="A3237" s="24">
        <f>A3236</f>
        <v>43896</v>
      </c>
      <c r="B3237" s="25" t="str">
        <f>B3236</f>
        <v>POCKET NURSE ENTERPRISES INC</v>
      </c>
      <c r="C3237" s="26">
        <f>SUBTOTAL(9,C3236:C3236)</f>
        <v>190</v>
      </c>
      <c r="D3237" s="26" t="str">
        <f t="shared" si="50"/>
        <v>TOTAL</v>
      </c>
    </row>
    <row r="3238" spans="1:5" outlineLevel="2" x14ac:dyDescent="0.35">
      <c r="A3238" s="11">
        <v>43896</v>
      </c>
      <c r="B3238" t="s">
        <v>859</v>
      </c>
      <c r="C3238" s="5">
        <v>346.5</v>
      </c>
      <c r="D3238" s="26" t="str">
        <f t="shared" si="50"/>
        <v/>
      </c>
      <c r="E3238" t="s">
        <v>75</v>
      </c>
    </row>
    <row r="3239" spans="1:5" outlineLevel="2" x14ac:dyDescent="0.35">
      <c r="A3239" s="11">
        <v>43896</v>
      </c>
      <c r="B3239" t="s">
        <v>859</v>
      </c>
      <c r="C3239" s="5">
        <v>297</v>
      </c>
      <c r="D3239" s="26" t="str">
        <f t="shared" si="50"/>
        <v/>
      </c>
      <c r="E3239" t="s">
        <v>75</v>
      </c>
    </row>
    <row r="3240" spans="1:5" outlineLevel="2" x14ac:dyDescent="0.35">
      <c r="A3240" s="11">
        <v>43896</v>
      </c>
      <c r="B3240" t="s">
        <v>859</v>
      </c>
      <c r="C3240" s="5">
        <v>297</v>
      </c>
      <c r="D3240" s="26" t="str">
        <f t="shared" si="50"/>
        <v/>
      </c>
      <c r="E3240" t="s">
        <v>75</v>
      </c>
    </row>
    <row r="3241" spans="1:5" outlineLevel="2" x14ac:dyDescent="0.35">
      <c r="A3241" s="11">
        <v>43896</v>
      </c>
      <c r="B3241" t="s">
        <v>859</v>
      </c>
      <c r="C3241" s="5">
        <v>495</v>
      </c>
      <c r="D3241" s="26" t="str">
        <f t="shared" si="50"/>
        <v/>
      </c>
      <c r="E3241" t="s">
        <v>75</v>
      </c>
    </row>
    <row r="3242" spans="1:5" outlineLevel="2" x14ac:dyDescent="0.35">
      <c r="A3242" s="11">
        <v>43896</v>
      </c>
      <c r="B3242" t="s">
        <v>859</v>
      </c>
      <c r="C3242" s="5">
        <v>239.25</v>
      </c>
      <c r="D3242" s="26" t="str">
        <f t="shared" si="50"/>
        <v/>
      </c>
      <c r="E3242" t="s">
        <v>75</v>
      </c>
    </row>
    <row r="3243" spans="1:5" outlineLevel="2" x14ac:dyDescent="0.35">
      <c r="A3243" s="11">
        <v>43896</v>
      </c>
      <c r="B3243" t="s">
        <v>859</v>
      </c>
      <c r="C3243" s="5">
        <v>313.5</v>
      </c>
      <c r="D3243" s="26" t="str">
        <f t="shared" si="50"/>
        <v/>
      </c>
      <c r="E3243" t="s">
        <v>75</v>
      </c>
    </row>
    <row r="3244" spans="1:5" outlineLevel="2" x14ac:dyDescent="0.35">
      <c r="A3244" s="11">
        <v>43896</v>
      </c>
      <c r="B3244" t="s">
        <v>859</v>
      </c>
      <c r="C3244" s="5">
        <v>453.75</v>
      </c>
      <c r="D3244" s="26" t="str">
        <f t="shared" si="50"/>
        <v/>
      </c>
      <c r="E3244" t="s">
        <v>75</v>
      </c>
    </row>
    <row r="3245" spans="1:5" outlineLevel="2" x14ac:dyDescent="0.35">
      <c r="A3245" s="11">
        <v>43896</v>
      </c>
      <c r="B3245" t="s">
        <v>859</v>
      </c>
      <c r="C3245" s="5">
        <v>453.75</v>
      </c>
      <c r="D3245" s="26" t="str">
        <f t="shared" si="50"/>
        <v/>
      </c>
      <c r="E3245" t="s">
        <v>75</v>
      </c>
    </row>
    <row r="3246" spans="1:5" outlineLevel="1" x14ac:dyDescent="0.35">
      <c r="A3246" s="24">
        <f>A3245</f>
        <v>43896</v>
      </c>
      <c r="B3246" s="25" t="str">
        <f>B3245</f>
        <v>POOLSURE</v>
      </c>
      <c r="C3246" s="26">
        <f>SUBTOTAL(9,C3238:C3245)</f>
        <v>2895.75</v>
      </c>
      <c r="D3246" s="26" t="str">
        <f t="shared" si="50"/>
        <v>TOTAL</v>
      </c>
    </row>
    <row r="3247" spans="1:5" outlineLevel="2" x14ac:dyDescent="0.35">
      <c r="A3247" s="11">
        <v>43896</v>
      </c>
      <c r="B3247" t="s">
        <v>575</v>
      </c>
      <c r="C3247" s="5">
        <v>250</v>
      </c>
      <c r="D3247" s="26" t="str">
        <f t="shared" si="50"/>
        <v/>
      </c>
      <c r="E3247" t="s">
        <v>87</v>
      </c>
    </row>
    <row r="3248" spans="1:5" outlineLevel="1" x14ac:dyDescent="0.35">
      <c r="A3248" s="24">
        <f>A3247</f>
        <v>43896</v>
      </c>
      <c r="B3248" s="25" t="str">
        <f>B3247</f>
        <v>POTBELLY SANDWICH WORKS LLC</v>
      </c>
      <c r="C3248" s="26">
        <f>SUBTOTAL(9,C3247:C3247)</f>
        <v>250</v>
      </c>
      <c r="D3248" s="26" t="str">
        <f t="shared" si="50"/>
        <v>TOTAL</v>
      </c>
    </row>
    <row r="3249" spans="1:5" outlineLevel="2" x14ac:dyDescent="0.35">
      <c r="A3249" s="11">
        <v>43896</v>
      </c>
      <c r="B3249" t="s">
        <v>487</v>
      </c>
      <c r="C3249" s="5">
        <v>85</v>
      </c>
      <c r="D3249" s="26" t="str">
        <f t="shared" si="50"/>
        <v/>
      </c>
      <c r="E3249" t="s">
        <v>71</v>
      </c>
    </row>
    <row r="3250" spans="1:5" outlineLevel="1" x14ac:dyDescent="0.35">
      <c r="A3250" s="24">
        <f>A3249</f>
        <v>43896</v>
      </c>
      <c r="B3250" s="25" t="str">
        <f>B3249</f>
        <v>TAYLOR PRINTZ</v>
      </c>
      <c r="C3250" s="26">
        <f>SUBTOTAL(9,C3249:C3249)</f>
        <v>85</v>
      </c>
      <c r="D3250" s="26" t="str">
        <f t="shared" si="50"/>
        <v>TOTAL</v>
      </c>
    </row>
    <row r="3251" spans="1:5" outlineLevel="2" x14ac:dyDescent="0.35">
      <c r="A3251" s="11">
        <v>43896</v>
      </c>
      <c r="B3251" t="s">
        <v>860</v>
      </c>
      <c r="C3251" s="5">
        <v>184</v>
      </c>
      <c r="D3251" s="26" t="str">
        <f t="shared" si="50"/>
        <v/>
      </c>
      <c r="E3251" t="s">
        <v>71</v>
      </c>
    </row>
    <row r="3252" spans="1:5" outlineLevel="2" x14ac:dyDescent="0.35">
      <c r="A3252" s="11">
        <v>43896</v>
      </c>
      <c r="B3252" t="s">
        <v>860</v>
      </c>
      <c r="C3252" s="5">
        <v>955.25</v>
      </c>
      <c r="D3252" s="26" t="str">
        <f t="shared" si="50"/>
        <v/>
      </c>
      <c r="E3252" t="s">
        <v>73</v>
      </c>
    </row>
    <row r="3253" spans="1:5" outlineLevel="1" x14ac:dyDescent="0.35">
      <c r="A3253" s="24">
        <f>A3252</f>
        <v>43896</v>
      </c>
      <c r="B3253" s="25" t="str">
        <f>B3252</f>
        <v>PROFORMA</v>
      </c>
      <c r="C3253" s="26">
        <f>SUBTOTAL(9,C3251:C3252)</f>
        <v>1139.25</v>
      </c>
      <c r="D3253" s="26" t="str">
        <f t="shared" si="50"/>
        <v>TOTAL</v>
      </c>
    </row>
    <row r="3254" spans="1:5" outlineLevel="2" x14ac:dyDescent="0.35">
      <c r="A3254" s="11">
        <v>43896</v>
      </c>
      <c r="B3254" t="s">
        <v>240</v>
      </c>
      <c r="C3254" s="5">
        <v>2251.5</v>
      </c>
      <c r="D3254" s="26" t="str">
        <f t="shared" si="50"/>
        <v/>
      </c>
      <c r="E3254" t="s">
        <v>73</v>
      </c>
    </row>
    <row r="3255" spans="1:5" outlineLevel="1" x14ac:dyDescent="0.35">
      <c r="A3255" s="24">
        <f>A3254</f>
        <v>43896</v>
      </c>
      <c r="B3255" s="25" t="str">
        <f>B3254</f>
        <v>PURPLE PEAR PROMOTIONAL PRODUCTS</v>
      </c>
      <c r="C3255" s="26">
        <f>SUBTOTAL(9,C3254:C3254)</f>
        <v>2251.5</v>
      </c>
      <c r="D3255" s="26" t="str">
        <f t="shared" si="50"/>
        <v>TOTAL</v>
      </c>
    </row>
    <row r="3256" spans="1:5" outlineLevel="2" x14ac:dyDescent="0.35">
      <c r="A3256" s="11">
        <v>43896</v>
      </c>
      <c r="B3256" t="s">
        <v>182</v>
      </c>
      <c r="C3256" s="5">
        <v>2289.6</v>
      </c>
      <c r="D3256" s="26" t="str">
        <f t="shared" si="50"/>
        <v/>
      </c>
      <c r="E3256" t="s">
        <v>84</v>
      </c>
    </row>
    <row r="3257" spans="1:5" outlineLevel="2" x14ac:dyDescent="0.35">
      <c r="A3257" s="11">
        <v>43896</v>
      </c>
      <c r="B3257" t="s">
        <v>182</v>
      </c>
      <c r="C3257" s="5">
        <v>4543.2</v>
      </c>
      <c r="D3257" s="26" t="str">
        <f t="shared" si="50"/>
        <v/>
      </c>
      <c r="E3257" t="s">
        <v>84</v>
      </c>
    </row>
    <row r="3258" spans="1:5" outlineLevel="1" x14ac:dyDescent="0.35">
      <c r="A3258" s="24">
        <f>A3257</f>
        <v>43896</v>
      </c>
      <c r="B3258" s="25" t="str">
        <f>B3257</f>
        <v>PYRAMID SCHOOL PRODUCTS</v>
      </c>
      <c r="C3258" s="26">
        <f>SUBTOTAL(9,C3256:C3257)</f>
        <v>6832.7999999999993</v>
      </c>
      <c r="D3258" s="26" t="str">
        <f t="shared" si="50"/>
        <v>TOTAL</v>
      </c>
    </row>
    <row r="3259" spans="1:5" outlineLevel="2" x14ac:dyDescent="0.35">
      <c r="A3259" s="11">
        <v>43896</v>
      </c>
      <c r="B3259" t="s">
        <v>861</v>
      </c>
      <c r="C3259" s="5">
        <v>1666.66</v>
      </c>
      <c r="D3259" s="26" t="str">
        <f t="shared" si="50"/>
        <v/>
      </c>
      <c r="E3259" t="s">
        <v>71</v>
      </c>
    </row>
    <row r="3260" spans="1:5" outlineLevel="1" x14ac:dyDescent="0.35">
      <c r="A3260" s="24">
        <f>A3259</f>
        <v>43896</v>
      </c>
      <c r="B3260" s="25" t="str">
        <f>B3259</f>
        <v>ROSIE QUEEN</v>
      </c>
      <c r="C3260" s="26">
        <f>SUBTOTAL(9,C3259:C3259)</f>
        <v>1666.66</v>
      </c>
      <c r="D3260" s="26" t="str">
        <f t="shared" si="50"/>
        <v>TOTAL</v>
      </c>
    </row>
    <row r="3261" spans="1:5" outlineLevel="2" x14ac:dyDescent="0.35">
      <c r="A3261" s="11">
        <v>43896</v>
      </c>
      <c r="B3261" t="s">
        <v>247</v>
      </c>
      <c r="C3261" s="5">
        <v>8222.4</v>
      </c>
      <c r="D3261" s="26" t="str">
        <f t="shared" si="50"/>
        <v/>
      </c>
      <c r="E3261" t="s">
        <v>71</v>
      </c>
    </row>
    <row r="3262" spans="1:5" outlineLevel="1" x14ac:dyDescent="0.35">
      <c r="A3262" s="24">
        <f>A3261</f>
        <v>43896</v>
      </c>
      <c r="B3262" s="25" t="str">
        <f>B3261</f>
        <v>RAINBOW WATER PURIFICATION</v>
      </c>
      <c r="C3262" s="26">
        <f>SUBTOTAL(9,C3261:C3261)</f>
        <v>8222.4</v>
      </c>
      <c r="D3262" s="26" t="str">
        <f t="shared" si="50"/>
        <v>TOTAL</v>
      </c>
    </row>
    <row r="3263" spans="1:5" outlineLevel="2" x14ac:dyDescent="0.35">
      <c r="A3263" s="11">
        <v>43896</v>
      </c>
      <c r="B3263" t="s">
        <v>862</v>
      </c>
      <c r="C3263" s="5">
        <v>250</v>
      </c>
      <c r="D3263" s="26" t="str">
        <f t="shared" si="50"/>
        <v/>
      </c>
      <c r="E3263" t="s">
        <v>71</v>
      </c>
    </row>
    <row r="3264" spans="1:5" outlineLevel="1" x14ac:dyDescent="0.35">
      <c r="A3264" s="24">
        <f>A3263</f>
        <v>43896</v>
      </c>
      <c r="B3264" s="25" t="str">
        <f>B3263</f>
        <v>AGATHA RALEIGH</v>
      </c>
      <c r="C3264" s="26">
        <f>SUBTOTAL(9,C3263:C3263)</f>
        <v>250</v>
      </c>
      <c r="D3264" s="26" t="str">
        <f t="shared" ref="D3264:D3327" si="51">IF(E3264="","TOTAL","")</f>
        <v>TOTAL</v>
      </c>
    </row>
    <row r="3265" spans="1:5" outlineLevel="2" x14ac:dyDescent="0.35">
      <c r="A3265" s="11">
        <v>43896</v>
      </c>
      <c r="B3265" t="s">
        <v>178</v>
      </c>
      <c r="C3265" s="5">
        <v>57.21</v>
      </c>
      <c r="D3265" s="26" t="str">
        <f t="shared" si="51"/>
        <v/>
      </c>
      <c r="E3265" t="s">
        <v>73</v>
      </c>
    </row>
    <row r="3266" spans="1:5" outlineLevel="2" x14ac:dyDescent="0.35">
      <c r="A3266" s="11">
        <v>43896</v>
      </c>
      <c r="B3266" t="s">
        <v>178</v>
      </c>
      <c r="C3266" s="5">
        <v>36.85</v>
      </c>
      <c r="D3266" s="26" t="str">
        <f t="shared" si="51"/>
        <v/>
      </c>
      <c r="E3266" t="s">
        <v>73</v>
      </c>
    </row>
    <row r="3267" spans="1:5" outlineLevel="2" x14ac:dyDescent="0.35">
      <c r="A3267" s="11">
        <v>43896</v>
      </c>
      <c r="B3267" t="s">
        <v>178</v>
      </c>
      <c r="C3267" s="5">
        <v>153.91999999999999</v>
      </c>
      <c r="D3267" s="26" t="str">
        <f t="shared" si="51"/>
        <v/>
      </c>
      <c r="E3267" t="s">
        <v>73</v>
      </c>
    </row>
    <row r="3268" spans="1:5" outlineLevel="1" x14ac:dyDescent="0.35">
      <c r="A3268" s="24">
        <f>A3267</f>
        <v>43896</v>
      </c>
      <c r="B3268" s="25" t="str">
        <f>B3267</f>
        <v>REALLY GOOD STUFF LLC</v>
      </c>
      <c r="C3268" s="26">
        <f>SUBTOTAL(9,C3265:C3267)</f>
        <v>247.98</v>
      </c>
      <c r="D3268" s="26" t="str">
        <f t="shared" si="51"/>
        <v>TOTAL</v>
      </c>
    </row>
    <row r="3269" spans="1:5" outlineLevel="2" x14ac:dyDescent="0.35">
      <c r="A3269" s="11">
        <v>43896</v>
      </c>
      <c r="B3269" t="s">
        <v>178</v>
      </c>
      <c r="C3269" s="5">
        <v>94.83</v>
      </c>
      <c r="D3269" s="26" t="str">
        <f t="shared" si="51"/>
        <v/>
      </c>
      <c r="E3269" t="s">
        <v>73</v>
      </c>
    </row>
    <row r="3270" spans="1:5" outlineLevel="1" x14ac:dyDescent="0.35">
      <c r="A3270" s="24">
        <f>A3269</f>
        <v>43896</v>
      </c>
      <c r="B3270" s="25" t="str">
        <f>B3269</f>
        <v>REALLY GOOD STUFF LLC</v>
      </c>
      <c r="C3270" s="26">
        <f>SUBTOTAL(9,C3269:C3269)</f>
        <v>94.83</v>
      </c>
      <c r="D3270" s="26" t="str">
        <f t="shared" si="51"/>
        <v>TOTAL</v>
      </c>
    </row>
    <row r="3271" spans="1:5" outlineLevel="2" x14ac:dyDescent="0.35">
      <c r="A3271" s="11">
        <v>43896</v>
      </c>
      <c r="B3271" t="s">
        <v>863</v>
      </c>
      <c r="C3271" s="5">
        <v>571.95000000000005</v>
      </c>
      <c r="D3271" s="26" t="str">
        <f t="shared" si="51"/>
        <v/>
      </c>
      <c r="E3271" t="s">
        <v>79</v>
      </c>
    </row>
    <row r="3272" spans="1:5" outlineLevel="1" x14ac:dyDescent="0.35">
      <c r="A3272" s="24">
        <f>A3271</f>
        <v>43896</v>
      </c>
      <c r="B3272" s="25" t="str">
        <f>B3271</f>
        <v>REEDER DISTRIBUTORS INC</v>
      </c>
      <c r="C3272" s="26">
        <f>SUBTOTAL(9,C3271:C3271)</f>
        <v>571.95000000000005</v>
      </c>
      <c r="D3272" s="26" t="str">
        <f t="shared" si="51"/>
        <v>TOTAL</v>
      </c>
    </row>
    <row r="3273" spans="1:5" outlineLevel="2" x14ac:dyDescent="0.35">
      <c r="A3273" s="11">
        <v>43896</v>
      </c>
      <c r="B3273" t="s">
        <v>598</v>
      </c>
      <c r="C3273" s="5">
        <v>549.95000000000005</v>
      </c>
      <c r="D3273" s="26" t="str">
        <f t="shared" si="51"/>
        <v/>
      </c>
      <c r="E3273" t="s">
        <v>73</v>
      </c>
    </row>
    <row r="3274" spans="1:5" outlineLevel="1" x14ac:dyDescent="0.35">
      <c r="A3274" s="24">
        <f>A3273</f>
        <v>43896</v>
      </c>
      <c r="B3274" s="25" t="str">
        <f>B3273</f>
        <v>GN RESOUND</v>
      </c>
      <c r="C3274" s="26">
        <f>SUBTOTAL(9,C3273:C3273)</f>
        <v>549.95000000000005</v>
      </c>
      <c r="D3274" s="26" t="str">
        <f t="shared" si="51"/>
        <v>TOTAL</v>
      </c>
    </row>
    <row r="3275" spans="1:5" outlineLevel="2" x14ac:dyDescent="0.35">
      <c r="A3275" s="11">
        <v>43896</v>
      </c>
      <c r="B3275" t="s">
        <v>489</v>
      </c>
      <c r="C3275" s="5">
        <v>155</v>
      </c>
      <c r="D3275" s="26" t="str">
        <f t="shared" si="51"/>
        <v/>
      </c>
      <c r="E3275" t="s">
        <v>71</v>
      </c>
    </row>
    <row r="3276" spans="1:5" outlineLevel="1" x14ac:dyDescent="0.35">
      <c r="A3276" s="24">
        <f>A3275</f>
        <v>43896</v>
      </c>
      <c r="B3276" s="25" t="str">
        <f>B3275</f>
        <v>DONE REYNDERS-HERNANDEZ</v>
      </c>
      <c r="C3276" s="26">
        <f>SUBTOTAL(9,C3275:C3275)</f>
        <v>155</v>
      </c>
      <c r="D3276" s="26" t="str">
        <f t="shared" si="51"/>
        <v>TOTAL</v>
      </c>
    </row>
    <row r="3277" spans="1:5" outlineLevel="2" x14ac:dyDescent="0.35">
      <c r="A3277" s="11">
        <v>43896</v>
      </c>
      <c r="B3277" t="s">
        <v>864</v>
      </c>
      <c r="C3277" s="5">
        <v>360</v>
      </c>
      <c r="D3277" s="26" t="str">
        <f t="shared" si="51"/>
        <v/>
      </c>
      <c r="E3277" t="s">
        <v>71</v>
      </c>
    </row>
    <row r="3278" spans="1:5" outlineLevel="1" x14ac:dyDescent="0.35">
      <c r="A3278" s="24">
        <f>A3277</f>
        <v>43896</v>
      </c>
      <c r="B3278" s="25" t="str">
        <f>B3277</f>
        <v>RHYTHM DANCE STUDIO</v>
      </c>
      <c r="C3278" s="26">
        <f>SUBTOTAL(9,C3277:C3277)</f>
        <v>360</v>
      </c>
      <c r="D3278" s="26" t="str">
        <f t="shared" si="51"/>
        <v>TOTAL</v>
      </c>
    </row>
    <row r="3279" spans="1:5" outlineLevel="2" x14ac:dyDescent="0.35">
      <c r="A3279" s="11">
        <v>43896</v>
      </c>
      <c r="B3279" t="s">
        <v>464</v>
      </c>
      <c r="C3279" s="5">
        <v>450</v>
      </c>
      <c r="D3279" s="26" t="str">
        <f t="shared" si="51"/>
        <v/>
      </c>
      <c r="E3279" t="s">
        <v>76</v>
      </c>
    </row>
    <row r="3280" spans="1:5" outlineLevel="2" x14ac:dyDescent="0.35">
      <c r="A3280" s="11">
        <v>43896</v>
      </c>
      <c r="B3280" t="s">
        <v>464</v>
      </c>
      <c r="C3280" s="5">
        <v>95</v>
      </c>
      <c r="D3280" s="26" t="str">
        <f t="shared" si="51"/>
        <v/>
      </c>
      <c r="E3280" t="s">
        <v>76</v>
      </c>
    </row>
    <row r="3281" spans="1:5" outlineLevel="1" x14ac:dyDescent="0.35">
      <c r="A3281" s="24">
        <f>A3280</f>
        <v>43896</v>
      </c>
      <c r="B3281" s="25" t="str">
        <f>B3280</f>
        <v>RICE UNIVERSITY</v>
      </c>
      <c r="C3281" s="26">
        <f>SUBTOTAL(9,C3279:C3280)</f>
        <v>545</v>
      </c>
      <c r="D3281" s="26" t="str">
        <f t="shared" si="51"/>
        <v>TOTAL</v>
      </c>
    </row>
    <row r="3282" spans="1:5" outlineLevel="2" x14ac:dyDescent="0.35">
      <c r="A3282" s="11">
        <v>43896</v>
      </c>
      <c r="B3282" t="s">
        <v>114</v>
      </c>
      <c r="C3282" s="5">
        <v>49815.89</v>
      </c>
      <c r="D3282" s="26" t="str">
        <f t="shared" si="51"/>
        <v/>
      </c>
      <c r="E3282" t="s">
        <v>104</v>
      </c>
    </row>
    <row r="3283" spans="1:5" outlineLevel="2" x14ac:dyDescent="0.35">
      <c r="A3283" s="11">
        <v>43896</v>
      </c>
      <c r="B3283" t="s">
        <v>114</v>
      </c>
      <c r="C3283" s="5">
        <v>1507.39</v>
      </c>
      <c r="D3283" s="26" t="str">
        <f t="shared" si="51"/>
        <v/>
      </c>
      <c r="E3283" t="s">
        <v>283</v>
      </c>
    </row>
    <row r="3284" spans="1:5" outlineLevel="2" x14ac:dyDescent="0.35">
      <c r="A3284" s="11">
        <v>43896</v>
      </c>
      <c r="B3284" t="s">
        <v>114</v>
      </c>
      <c r="C3284" s="5">
        <v>469.7</v>
      </c>
      <c r="D3284" s="26" t="str">
        <f t="shared" si="51"/>
        <v/>
      </c>
      <c r="E3284" t="s">
        <v>73</v>
      </c>
    </row>
    <row r="3285" spans="1:5" outlineLevel="1" x14ac:dyDescent="0.35">
      <c r="A3285" s="24">
        <f>A3284</f>
        <v>43896</v>
      </c>
      <c r="B3285" s="25" t="str">
        <f>B3284</f>
        <v>RICOH USA INC</v>
      </c>
      <c r="C3285" s="26">
        <f>SUBTOTAL(9,C3282:C3284)</f>
        <v>51792.979999999996</v>
      </c>
      <c r="D3285" s="26" t="str">
        <f t="shared" si="51"/>
        <v>TOTAL</v>
      </c>
    </row>
    <row r="3286" spans="1:5" outlineLevel="2" x14ac:dyDescent="0.35">
      <c r="A3286" s="11">
        <v>43896</v>
      </c>
      <c r="B3286" t="s">
        <v>865</v>
      </c>
      <c r="C3286" s="5">
        <v>1963</v>
      </c>
      <c r="D3286" s="26" t="str">
        <f t="shared" si="51"/>
        <v/>
      </c>
      <c r="E3286" t="s">
        <v>73</v>
      </c>
    </row>
    <row r="3287" spans="1:5" outlineLevel="1" x14ac:dyDescent="0.35">
      <c r="A3287" s="24">
        <f>A3286</f>
        <v>43896</v>
      </c>
      <c r="B3287" s="25" t="str">
        <f>B3286</f>
        <v>ROCHESTER 100 INC</v>
      </c>
      <c r="C3287" s="26">
        <f>SUBTOTAL(9,C3286:C3286)</f>
        <v>1963</v>
      </c>
      <c r="D3287" s="26" t="str">
        <f t="shared" si="51"/>
        <v>TOTAL</v>
      </c>
    </row>
    <row r="3288" spans="1:5" outlineLevel="2" x14ac:dyDescent="0.35">
      <c r="A3288" s="11">
        <v>43896</v>
      </c>
      <c r="B3288" t="s">
        <v>308</v>
      </c>
      <c r="C3288" s="5">
        <v>1444</v>
      </c>
      <c r="D3288" s="26" t="str">
        <f t="shared" si="51"/>
        <v/>
      </c>
      <c r="E3288" t="s">
        <v>71</v>
      </c>
    </row>
    <row r="3289" spans="1:5" outlineLevel="1" x14ac:dyDescent="0.35">
      <c r="A3289" s="24">
        <f>A3288</f>
        <v>43896</v>
      </c>
      <c r="B3289" s="25" t="str">
        <f>B3288</f>
        <v>AELYNN RENEE RODRIGUEZ</v>
      </c>
      <c r="C3289" s="26">
        <f>SUBTOTAL(9,C3288:C3288)</f>
        <v>1444</v>
      </c>
      <c r="D3289" s="26" t="str">
        <f t="shared" si="51"/>
        <v>TOTAL</v>
      </c>
    </row>
    <row r="3290" spans="1:5" outlineLevel="2" x14ac:dyDescent="0.35">
      <c r="A3290" s="11">
        <v>43896</v>
      </c>
      <c r="B3290" t="s">
        <v>599</v>
      </c>
      <c r="C3290" s="5">
        <v>295</v>
      </c>
      <c r="D3290" s="26" t="str">
        <f t="shared" si="51"/>
        <v/>
      </c>
      <c r="E3290" t="s">
        <v>71</v>
      </c>
    </row>
    <row r="3291" spans="1:5" outlineLevel="1" x14ac:dyDescent="0.35">
      <c r="A3291" s="24">
        <f>A3290</f>
        <v>43896</v>
      </c>
      <c r="B3291" s="25" t="str">
        <f>B3290</f>
        <v>ANTHONY JOSEPH ROMANO</v>
      </c>
      <c r="C3291" s="26">
        <f>SUBTOTAL(9,C3290:C3290)</f>
        <v>295</v>
      </c>
      <c r="D3291" s="26" t="str">
        <f t="shared" si="51"/>
        <v>TOTAL</v>
      </c>
    </row>
    <row r="3292" spans="1:5" outlineLevel="2" x14ac:dyDescent="0.35">
      <c r="A3292" s="11">
        <v>43896</v>
      </c>
      <c r="B3292" t="s">
        <v>866</v>
      </c>
      <c r="C3292" s="5">
        <v>198.96</v>
      </c>
      <c r="D3292" s="26" t="str">
        <f t="shared" si="51"/>
        <v/>
      </c>
      <c r="E3292" t="s">
        <v>71</v>
      </c>
    </row>
    <row r="3293" spans="1:5" outlineLevel="1" x14ac:dyDescent="0.35">
      <c r="A3293" s="24">
        <f>A3292</f>
        <v>43896</v>
      </c>
      <c r="B3293" s="25" t="str">
        <f>B3292</f>
        <v>TERRY RUDD</v>
      </c>
      <c r="C3293" s="26">
        <f>SUBTOTAL(9,C3292:C3292)</f>
        <v>198.96</v>
      </c>
      <c r="D3293" s="26" t="str">
        <f t="shared" si="51"/>
        <v>TOTAL</v>
      </c>
    </row>
    <row r="3294" spans="1:5" outlineLevel="2" x14ac:dyDescent="0.35">
      <c r="A3294" s="11">
        <v>43896</v>
      </c>
      <c r="B3294" t="s">
        <v>373</v>
      </c>
      <c r="C3294" s="5">
        <v>85</v>
      </c>
      <c r="D3294" s="26" t="str">
        <f t="shared" si="51"/>
        <v/>
      </c>
      <c r="E3294" t="s">
        <v>71</v>
      </c>
    </row>
    <row r="3295" spans="1:5" outlineLevel="1" x14ac:dyDescent="0.35">
      <c r="A3295" s="24">
        <f>A3294</f>
        <v>43896</v>
      </c>
      <c r="B3295" s="25" t="str">
        <f>B3294</f>
        <v>WILLIAM R RULE II</v>
      </c>
      <c r="C3295" s="26">
        <f>SUBTOTAL(9,C3294:C3294)</f>
        <v>85</v>
      </c>
      <c r="D3295" s="26" t="str">
        <f t="shared" si="51"/>
        <v>TOTAL</v>
      </c>
    </row>
    <row r="3296" spans="1:5" outlineLevel="2" x14ac:dyDescent="0.35">
      <c r="A3296" s="11">
        <v>43896</v>
      </c>
      <c r="B3296" t="s">
        <v>103</v>
      </c>
      <c r="C3296" s="5">
        <v>121</v>
      </c>
      <c r="D3296" s="26" t="str">
        <f t="shared" si="51"/>
        <v/>
      </c>
      <c r="E3296" t="s">
        <v>75</v>
      </c>
    </row>
    <row r="3297" spans="1:5" outlineLevel="2" x14ac:dyDescent="0.35">
      <c r="A3297" s="11">
        <v>43896</v>
      </c>
      <c r="B3297" t="s">
        <v>103</v>
      </c>
      <c r="C3297" s="5">
        <v>162.47999999999999</v>
      </c>
      <c r="D3297" s="26" t="str">
        <f t="shared" si="51"/>
        <v/>
      </c>
      <c r="E3297" t="s">
        <v>75</v>
      </c>
    </row>
    <row r="3298" spans="1:5" outlineLevel="2" x14ac:dyDescent="0.35">
      <c r="A3298" s="11">
        <v>43896</v>
      </c>
      <c r="B3298" t="s">
        <v>103</v>
      </c>
      <c r="C3298" s="5">
        <v>71.58</v>
      </c>
      <c r="D3298" s="26" t="str">
        <f t="shared" si="51"/>
        <v/>
      </c>
      <c r="E3298" t="s">
        <v>75</v>
      </c>
    </row>
    <row r="3299" spans="1:5" outlineLevel="2" x14ac:dyDescent="0.35">
      <c r="A3299" s="11">
        <v>43896</v>
      </c>
      <c r="B3299" t="s">
        <v>103</v>
      </c>
      <c r="C3299" s="5">
        <v>503.6</v>
      </c>
      <c r="D3299" s="26" t="str">
        <f t="shared" si="51"/>
        <v/>
      </c>
      <c r="E3299" t="s">
        <v>75</v>
      </c>
    </row>
    <row r="3300" spans="1:5" outlineLevel="2" x14ac:dyDescent="0.35">
      <c r="A3300" s="11">
        <v>43896</v>
      </c>
      <c r="B3300" t="s">
        <v>103</v>
      </c>
      <c r="C3300" s="5">
        <v>35.64</v>
      </c>
      <c r="D3300" s="26" t="str">
        <f t="shared" si="51"/>
        <v/>
      </c>
      <c r="E3300" t="s">
        <v>75</v>
      </c>
    </row>
    <row r="3301" spans="1:5" outlineLevel="2" x14ac:dyDescent="0.35">
      <c r="A3301" s="11">
        <v>43896</v>
      </c>
      <c r="B3301" t="s">
        <v>103</v>
      </c>
      <c r="C3301" s="5">
        <v>77.900000000000006</v>
      </c>
      <c r="D3301" s="26" t="str">
        <f t="shared" si="51"/>
        <v/>
      </c>
      <c r="E3301" t="s">
        <v>75</v>
      </c>
    </row>
    <row r="3302" spans="1:5" outlineLevel="2" x14ac:dyDescent="0.35">
      <c r="A3302" s="11">
        <v>43896</v>
      </c>
      <c r="B3302" t="s">
        <v>103</v>
      </c>
      <c r="C3302" s="5">
        <v>229.19</v>
      </c>
      <c r="D3302" s="26" t="str">
        <f t="shared" si="51"/>
        <v/>
      </c>
      <c r="E3302" t="s">
        <v>75</v>
      </c>
    </row>
    <row r="3303" spans="1:5" outlineLevel="2" x14ac:dyDescent="0.35">
      <c r="A3303" s="11">
        <v>43896</v>
      </c>
      <c r="B3303" t="s">
        <v>103</v>
      </c>
      <c r="C3303" s="5">
        <v>84.48</v>
      </c>
      <c r="D3303" s="26" t="str">
        <f t="shared" si="51"/>
        <v/>
      </c>
      <c r="E3303" t="s">
        <v>75</v>
      </c>
    </row>
    <row r="3304" spans="1:5" outlineLevel="2" x14ac:dyDescent="0.35">
      <c r="A3304" s="11">
        <v>43896</v>
      </c>
      <c r="B3304" t="s">
        <v>103</v>
      </c>
      <c r="C3304" s="5">
        <v>665.71</v>
      </c>
      <c r="D3304" s="26" t="str">
        <f t="shared" si="51"/>
        <v/>
      </c>
      <c r="E3304" t="s">
        <v>75</v>
      </c>
    </row>
    <row r="3305" spans="1:5" outlineLevel="2" x14ac:dyDescent="0.35">
      <c r="A3305" s="11">
        <v>43896</v>
      </c>
      <c r="B3305" t="s">
        <v>103</v>
      </c>
      <c r="C3305" s="5">
        <v>193.16</v>
      </c>
      <c r="D3305" s="26" t="str">
        <f t="shared" si="51"/>
        <v/>
      </c>
      <c r="E3305" t="s">
        <v>75</v>
      </c>
    </row>
    <row r="3306" spans="1:5" outlineLevel="2" x14ac:dyDescent="0.35">
      <c r="A3306" s="11">
        <v>43896</v>
      </c>
      <c r="B3306" t="s">
        <v>103</v>
      </c>
      <c r="C3306" s="5">
        <v>23.86</v>
      </c>
      <c r="D3306" s="26" t="str">
        <f t="shared" si="51"/>
        <v/>
      </c>
      <c r="E3306" t="s">
        <v>75</v>
      </c>
    </row>
    <row r="3307" spans="1:5" outlineLevel="2" x14ac:dyDescent="0.35">
      <c r="A3307" s="11">
        <v>43896</v>
      </c>
      <c r="B3307" t="s">
        <v>103</v>
      </c>
      <c r="C3307" s="5">
        <v>319.27</v>
      </c>
      <c r="D3307" s="26" t="str">
        <f t="shared" si="51"/>
        <v/>
      </c>
      <c r="E3307" t="s">
        <v>75</v>
      </c>
    </row>
    <row r="3308" spans="1:5" outlineLevel="2" x14ac:dyDescent="0.35">
      <c r="A3308" s="11">
        <v>43896</v>
      </c>
      <c r="B3308" t="s">
        <v>103</v>
      </c>
      <c r="C3308" s="5">
        <v>64.97</v>
      </c>
      <c r="D3308" s="26" t="str">
        <f t="shared" si="51"/>
        <v/>
      </c>
      <c r="E3308" t="s">
        <v>75</v>
      </c>
    </row>
    <row r="3309" spans="1:5" outlineLevel="1" x14ac:dyDescent="0.35">
      <c r="A3309" s="24">
        <f>A3308</f>
        <v>43896</v>
      </c>
      <c r="B3309" s="25" t="str">
        <f>B3308</f>
        <v>PROBILLING &amp; FUNDING SERVICE</v>
      </c>
      <c r="C3309" s="26">
        <f>SUBTOTAL(9,C3296:C3308)</f>
        <v>2552.84</v>
      </c>
      <c r="D3309" s="26" t="str">
        <f t="shared" si="51"/>
        <v>TOTAL</v>
      </c>
    </row>
    <row r="3310" spans="1:5" outlineLevel="2" x14ac:dyDescent="0.35">
      <c r="A3310" s="11">
        <v>43896</v>
      </c>
      <c r="B3310" t="s">
        <v>490</v>
      </c>
      <c r="C3310" s="5">
        <v>195</v>
      </c>
      <c r="D3310" s="26" t="str">
        <f t="shared" si="51"/>
        <v/>
      </c>
      <c r="E3310" t="s">
        <v>71</v>
      </c>
    </row>
    <row r="3311" spans="1:5" outlineLevel="1" x14ac:dyDescent="0.35">
      <c r="A3311" s="24">
        <f>A3310</f>
        <v>43896</v>
      </c>
      <c r="B3311" s="25" t="str">
        <f>B3310</f>
        <v>SEAN RYAN</v>
      </c>
      <c r="C3311" s="26">
        <f>SUBTOTAL(9,C3310:C3310)</f>
        <v>195</v>
      </c>
      <c r="D3311" s="26" t="str">
        <f t="shared" si="51"/>
        <v>TOTAL</v>
      </c>
    </row>
    <row r="3312" spans="1:5" outlineLevel="2" x14ac:dyDescent="0.35">
      <c r="A3312" s="11">
        <v>43896</v>
      </c>
      <c r="B3312" t="s">
        <v>551</v>
      </c>
      <c r="C3312" s="5">
        <v>266.79000000000002</v>
      </c>
      <c r="D3312" s="26" t="str">
        <f t="shared" si="51"/>
        <v/>
      </c>
      <c r="E3312" t="s">
        <v>73</v>
      </c>
    </row>
    <row r="3313" spans="1:5" outlineLevel="2" x14ac:dyDescent="0.35">
      <c r="A3313" s="11">
        <v>43896</v>
      </c>
      <c r="B3313" t="s">
        <v>551</v>
      </c>
      <c r="C3313" s="5">
        <v>1071.17</v>
      </c>
      <c r="D3313" s="26" t="str">
        <f t="shared" si="51"/>
        <v/>
      </c>
      <c r="E3313" t="s">
        <v>73</v>
      </c>
    </row>
    <row r="3314" spans="1:5" outlineLevel="2" x14ac:dyDescent="0.35">
      <c r="A3314" s="11">
        <v>43896</v>
      </c>
      <c r="B3314" t="s">
        <v>551</v>
      </c>
      <c r="C3314" s="5">
        <v>69.95</v>
      </c>
      <c r="D3314" s="26" t="str">
        <f t="shared" si="51"/>
        <v/>
      </c>
      <c r="E3314" t="s">
        <v>83</v>
      </c>
    </row>
    <row r="3315" spans="1:5" outlineLevel="2" x14ac:dyDescent="0.35">
      <c r="A3315" s="11">
        <v>43896</v>
      </c>
      <c r="B3315" t="s">
        <v>551</v>
      </c>
      <c r="C3315" s="5">
        <v>18.760000000000002</v>
      </c>
      <c r="D3315" s="26" t="str">
        <f t="shared" si="51"/>
        <v/>
      </c>
      <c r="E3315" t="s">
        <v>73</v>
      </c>
    </row>
    <row r="3316" spans="1:5" outlineLevel="1" x14ac:dyDescent="0.35">
      <c r="A3316" s="24">
        <f>A3315</f>
        <v>43896</v>
      </c>
      <c r="B3316" s="25" t="str">
        <f>B3315</f>
        <v>S &amp; S WORLDWIDE INC</v>
      </c>
      <c r="C3316" s="26">
        <f>SUBTOTAL(9,C3312:C3315)</f>
        <v>1426.67</v>
      </c>
      <c r="D3316" s="26" t="str">
        <f t="shared" si="51"/>
        <v>TOTAL</v>
      </c>
    </row>
    <row r="3317" spans="1:5" outlineLevel="2" x14ac:dyDescent="0.35">
      <c r="A3317" s="11">
        <v>43896</v>
      </c>
      <c r="B3317" t="s">
        <v>867</v>
      </c>
      <c r="C3317" s="5">
        <v>299</v>
      </c>
      <c r="D3317" s="26" t="str">
        <f t="shared" si="51"/>
        <v/>
      </c>
      <c r="E3317" t="s">
        <v>86</v>
      </c>
    </row>
    <row r="3318" spans="1:5" outlineLevel="1" x14ac:dyDescent="0.35">
      <c r="A3318" s="24">
        <f>A3317</f>
        <v>43896</v>
      </c>
      <c r="B3318" s="25" t="str">
        <f>B3317</f>
        <v>S/P2</v>
      </c>
      <c r="C3318" s="26">
        <f>SUBTOTAL(9,C3317:C3317)</f>
        <v>299</v>
      </c>
      <c r="D3318" s="26" t="str">
        <f t="shared" si="51"/>
        <v>TOTAL</v>
      </c>
    </row>
    <row r="3319" spans="1:5" outlineLevel="2" x14ac:dyDescent="0.35">
      <c r="A3319" s="11">
        <v>43896</v>
      </c>
      <c r="B3319" t="s">
        <v>868</v>
      </c>
      <c r="C3319" s="5">
        <v>155</v>
      </c>
      <c r="D3319" s="26" t="str">
        <f t="shared" si="51"/>
        <v/>
      </c>
      <c r="E3319" t="s">
        <v>71</v>
      </c>
    </row>
    <row r="3320" spans="1:5" outlineLevel="1" x14ac:dyDescent="0.35">
      <c r="A3320" s="24">
        <f>A3319</f>
        <v>43896</v>
      </c>
      <c r="B3320" s="25" t="str">
        <f>B3319</f>
        <v>HOSSEIN SADAT</v>
      </c>
      <c r="C3320" s="26">
        <f>SUBTOTAL(9,C3319:C3319)</f>
        <v>155</v>
      </c>
      <c r="D3320" s="26" t="str">
        <f t="shared" si="51"/>
        <v>TOTAL</v>
      </c>
    </row>
    <row r="3321" spans="1:5" outlineLevel="2" x14ac:dyDescent="0.35">
      <c r="A3321" s="11">
        <v>43896</v>
      </c>
      <c r="B3321" t="s">
        <v>204</v>
      </c>
      <c r="C3321" s="5">
        <v>424</v>
      </c>
      <c r="D3321" s="26" t="str">
        <f t="shared" si="51"/>
        <v/>
      </c>
      <c r="E3321" t="s">
        <v>82</v>
      </c>
    </row>
    <row r="3322" spans="1:5" outlineLevel="2" x14ac:dyDescent="0.35">
      <c r="A3322" s="11">
        <v>43896</v>
      </c>
      <c r="B3322" t="s">
        <v>204</v>
      </c>
      <c r="C3322" s="5">
        <v>305</v>
      </c>
      <c r="D3322" s="26" t="str">
        <f t="shared" si="51"/>
        <v/>
      </c>
      <c r="E3322" t="s">
        <v>82</v>
      </c>
    </row>
    <row r="3323" spans="1:5" outlineLevel="2" x14ac:dyDescent="0.35">
      <c r="A3323" s="11">
        <v>43896</v>
      </c>
      <c r="B3323" t="s">
        <v>204</v>
      </c>
      <c r="C3323" s="5">
        <v>307</v>
      </c>
      <c r="D3323" s="26" t="str">
        <f t="shared" si="51"/>
        <v/>
      </c>
      <c r="E3323" t="s">
        <v>82</v>
      </c>
    </row>
    <row r="3324" spans="1:5" outlineLevel="2" x14ac:dyDescent="0.35">
      <c r="A3324" s="11">
        <v>43896</v>
      </c>
      <c r="B3324" t="s">
        <v>204</v>
      </c>
      <c r="C3324" s="5">
        <v>307</v>
      </c>
      <c r="D3324" s="26" t="str">
        <f t="shared" si="51"/>
        <v/>
      </c>
      <c r="E3324" t="s">
        <v>82</v>
      </c>
    </row>
    <row r="3325" spans="1:5" outlineLevel="2" x14ac:dyDescent="0.35">
      <c r="A3325" s="11">
        <v>43896</v>
      </c>
      <c r="B3325" t="s">
        <v>204</v>
      </c>
      <c r="C3325" s="5">
        <v>444</v>
      </c>
      <c r="D3325" s="26" t="str">
        <f t="shared" si="51"/>
        <v/>
      </c>
      <c r="E3325" t="s">
        <v>82</v>
      </c>
    </row>
    <row r="3326" spans="1:5" outlineLevel="2" x14ac:dyDescent="0.35">
      <c r="A3326" s="11">
        <v>43896</v>
      </c>
      <c r="B3326" t="s">
        <v>204</v>
      </c>
      <c r="C3326" s="5">
        <v>428</v>
      </c>
      <c r="D3326" s="26" t="str">
        <f t="shared" si="51"/>
        <v/>
      </c>
      <c r="E3326" t="s">
        <v>82</v>
      </c>
    </row>
    <row r="3327" spans="1:5" outlineLevel="2" x14ac:dyDescent="0.35">
      <c r="A3327" s="11">
        <v>43896</v>
      </c>
      <c r="B3327" t="s">
        <v>204</v>
      </c>
      <c r="C3327" s="5">
        <v>1255</v>
      </c>
      <c r="D3327" s="26" t="str">
        <f t="shared" si="51"/>
        <v/>
      </c>
      <c r="E3327" t="s">
        <v>82</v>
      </c>
    </row>
    <row r="3328" spans="1:5" outlineLevel="2" x14ac:dyDescent="0.35">
      <c r="A3328" s="11">
        <v>43896</v>
      </c>
      <c r="B3328" t="s">
        <v>204</v>
      </c>
      <c r="C3328" s="5">
        <v>586</v>
      </c>
      <c r="D3328" s="26" t="str">
        <f t="shared" ref="D3328:D3391" si="52">IF(E3328="","TOTAL","")</f>
        <v/>
      </c>
      <c r="E3328" t="s">
        <v>82</v>
      </c>
    </row>
    <row r="3329" spans="1:5" outlineLevel="2" x14ac:dyDescent="0.35">
      <c r="A3329" s="11">
        <v>43896</v>
      </c>
      <c r="B3329" t="s">
        <v>204</v>
      </c>
      <c r="C3329" s="5">
        <v>985</v>
      </c>
      <c r="D3329" s="26" t="str">
        <f t="shared" si="52"/>
        <v/>
      </c>
      <c r="E3329" t="s">
        <v>82</v>
      </c>
    </row>
    <row r="3330" spans="1:5" outlineLevel="2" x14ac:dyDescent="0.35">
      <c r="A3330" s="11">
        <v>43896</v>
      </c>
      <c r="B3330" t="s">
        <v>204</v>
      </c>
      <c r="C3330" s="5">
        <v>422</v>
      </c>
      <c r="D3330" s="26" t="str">
        <f t="shared" si="52"/>
        <v/>
      </c>
      <c r="E3330" t="s">
        <v>82</v>
      </c>
    </row>
    <row r="3331" spans="1:5" outlineLevel="2" x14ac:dyDescent="0.35">
      <c r="A3331" s="11">
        <v>43896</v>
      </c>
      <c r="B3331" t="s">
        <v>204</v>
      </c>
      <c r="C3331" s="5">
        <v>419</v>
      </c>
      <c r="D3331" s="26" t="str">
        <f t="shared" si="52"/>
        <v/>
      </c>
      <c r="E3331" t="s">
        <v>82</v>
      </c>
    </row>
    <row r="3332" spans="1:5" outlineLevel="2" x14ac:dyDescent="0.35">
      <c r="A3332" s="11">
        <v>43896</v>
      </c>
      <c r="B3332" t="s">
        <v>204</v>
      </c>
      <c r="C3332" s="5">
        <v>431</v>
      </c>
      <c r="D3332" s="26" t="str">
        <f t="shared" si="52"/>
        <v/>
      </c>
      <c r="E3332" t="s">
        <v>82</v>
      </c>
    </row>
    <row r="3333" spans="1:5" outlineLevel="2" x14ac:dyDescent="0.35">
      <c r="A3333" s="11">
        <v>43896</v>
      </c>
      <c r="B3333" t="s">
        <v>204</v>
      </c>
      <c r="C3333" s="5">
        <v>426</v>
      </c>
      <c r="D3333" s="26" t="str">
        <f t="shared" si="52"/>
        <v/>
      </c>
      <c r="E3333" t="s">
        <v>82</v>
      </c>
    </row>
    <row r="3334" spans="1:5" outlineLevel="2" x14ac:dyDescent="0.35">
      <c r="A3334" s="11">
        <v>43896</v>
      </c>
      <c r="B3334" t="s">
        <v>204</v>
      </c>
      <c r="C3334" s="5">
        <v>258</v>
      </c>
      <c r="D3334" s="26" t="str">
        <f t="shared" si="52"/>
        <v/>
      </c>
      <c r="E3334" t="s">
        <v>82</v>
      </c>
    </row>
    <row r="3335" spans="1:5" outlineLevel="2" x14ac:dyDescent="0.35">
      <c r="A3335" s="11">
        <v>43896</v>
      </c>
      <c r="B3335" t="s">
        <v>204</v>
      </c>
      <c r="C3335" s="5">
        <v>307</v>
      </c>
      <c r="D3335" s="26" t="str">
        <f t="shared" si="52"/>
        <v/>
      </c>
      <c r="E3335" t="s">
        <v>82</v>
      </c>
    </row>
    <row r="3336" spans="1:5" outlineLevel="2" x14ac:dyDescent="0.35">
      <c r="A3336" s="11">
        <v>43896</v>
      </c>
      <c r="B3336" t="s">
        <v>204</v>
      </c>
      <c r="C3336" s="5">
        <v>442</v>
      </c>
      <c r="D3336" s="26" t="str">
        <f t="shared" si="52"/>
        <v/>
      </c>
      <c r="E3336" t="s">
        <v>82</v>
      </c>
    </row>
    <row r="3337" spans="1:5" outlineLevel="2" x14ac:dyDescent="0.35">
      <c r="A3337" s="11">
        <v>43896</v>
      </c>
      <c r="B3337" t="s">
        <v>204</v>
      </c>
      <c r="C3337" s="5">
        <v>1246</v>
      </c>
      <c r="D3337" s="26" t="str">
        <f t="shared" si="52"/>
        <v/>
      </c>
      <c r="E3337" t="s">
        <v>82</v>
      </c>
    </row>
    <row r="3338" spans="1:5" outlineLevel="2" x14ac:dyDescent="0.35">
      <c r="A3338" s="11">
        <v>43896</v>
      </c>
      <c r="B3338" t="s">
        <v>204</v>
      </c>
      <c r="C3338" s="5">
        <v>851</v>
      </c>
      <c r="D3338" s="26" t="str">
        <f t="shared" si="52"/>
        <v/>
      </c>
      <c r="E3338" t="s">
        <v>82</v>
      </c>
    </row>
    <row r="3339" spans="1:5" outlineLevel="2" x14ac:dyDescent="0.35">
      <c r="A3339" s="11">
        <v>43896</v>
      </c>
      <c r="B3339" t="s">
        <v>204</v>
      </c>
      <c r="C3339" s="5">
        <v>157</v>
      </c>
      <c r="D3339" s="26" t="str">
        <f t="shared" si="52"/>
        <v/>
      </c>
      <c r="E3339" t="s">
        <v>82</v>
      </c>
    </row>
    <row r="3340" spans="1:5" outlineLevel="1" x14ac:dyDescent="0.35">
      <c r="A3340" s="24">
        <f>A3339</f>
        <v>43896</v>
      </c>
      <c r="B3340" s="25" t="str">
        <f>B3339</f>
        <v>SALAS OBRIEN HOLDINGS INC</v>
      </c>
      <c r="C3340" s="26">
        <f>SUBTOTAL(9,C3321:C3339)</f>
        <v>10000</v>
      </c>
      <c r="D3340" s="26" t="str">
        <f t="shared" si="52"/>
        <v>TOTAL</v>
      </c>
    </row>
    <row r="3341" spans="1:5" outlineLevel="2" x14ac:dyDescent="0.35">
      <c r="A3341" s="11">
        <v>43896</v>
      </c>
      <c r="B3341" t="s">
        <v>38</v>
      </c>
      <c r="C3341" s="5">
        <v>156.82</v>
      </c>
      <c r="D3341" s="26" t="str">
        <f t="shared" si="52"/>
        <v/>
      </c>
      <c r="E3341" t="s">
        <v>83</v>
      </c>
    </row>
    <row r="3342" spans="1:5" outlineLevel="2" x14ac:dyDescent="0.35">
      <c r="A3342" s="11">
        <v>43896</v>
      </c>
      <c r="B3342" t="s">
        <v>38</v>
      </c>
      <c r="C3342" s="5">
        <v>184.37</v>
      </c>
      <c r="D3342" s="26" t="str">
        <f t="shared" si="52"/>
        <v/>
      </c>
      <c r="E3342" t="s">
        <v>73</v>
      </c>
    </row>
    <row r="3343" spans="1:5" outlineLevel="2" x14ac:dyDescent="0.35">
      <c r="A3343" s="11">
        <v>43896</v>
      </c>
      <c r="B3343" t="s">
        <v>38</v>
      </c>
      <c r="C3343" s="5">
        <v>95.72</v>
      </c>
      <c r="D3343" s="26" t="str">
        <f t="shared" si="52"/>
        <v/>
      </c>
      <c r="E3343" t="s">
        <v>87</v>
      </c>
    </row>
    <row r="3344" spans="1:5" outlineLevel="2" x14ac:dyDescent="0.35">
      <c r="A3344" s="11">
        <v>43896</v>
      </c>
      <c r="B3344" t="s">
        <v>38</v>
      </c>
      <c r="C3344" s="5">
        <v>144.56</v>
      </c>
      <c r="D3344" s="26" t="str">
        <f t="shared" si="52"/>
        <v/>
      </c>
      <c r="E3344" t="s">
        <v>83</v>
      </c>
    </row>
    <row r="3345" spans="1:5" outlineLevel="2" x14ac:dyDescent="0.35">
      <c r="A3345" s="11">
        <v>43896</v>
      </c>
      <c r="B3345" t="s">
        <v>38</v>
      </c>
      <c r="C3345" s="5">
        <v>601.26</v>
      </c>
      <c r="D3345" s="26" t="str">
        <f t="shared" si="52"/>
        <v/>
      </c>
      <c r="E3345" t="s">
        <v>73</v>
      </c>
    </row>
    <row r="3346" spans="1:5" outlineLevel="2" x14ac:dyDescent="0.35">
      <c r="A3346" s="11">
        <v>43896</v>
      </c>
      <c r="B3346" t="s">
        <v>38</v>
      </c>
      <c r="C3346" s="5">
        <v>26.94</v>
      </c>
      <c r="D3346" s="26" t="str">
        <f t="shared" si="52"/>
        <v/>
      </c>
      <c r="E3346" t="s">
        <v>73</v>
      </c>
    </row>
    <row r="3347" spans="1:5" outlineLevel="2" x14ac:dyDescent="0.35">
      <c r="A3347" s="11">
        <v>43896</v>
      </c>
      <c r="B3347" t="s">
        <v>38</v>
      </c>
      <c r="C3347" s="5">
        <v>35.92</v>
      </c>
      <c r="D3347" s="26" t="str">
        <f t="shared" si="52"/>
        <v/>
      </c>
      <c r="E3347" t="s">
        <v>87</v>
      </c>
    </row>
    <row r="3348" spans="1:5" outlineLevel="2" x14ac:dyDescent="0.35">
      <c r="A3348" s="11">
        <v>43896</v>
      </c>
      <c r="B3348" t="s">
        <v>38</v>
      </c>
      <c r="C3348" s="5">
        <v>85.62</v>
      </c>
      <c r="D3348" s="26" t="str">
        <f t="shared" si="52"/>
        <v/>
      </c>
      <c r="E3348" t="s">
        <v>73</v>
      </c>
    </row>
    <row r="3349" spans="1:5" outlineLevel="2" x14ac:dyDescent="0.35">
      <c r="A3349" s="11">
        <v>43896</v>
      </c>
      <c r="B3349" t="s">
        <v>38</v>
      </c>
      <c r="C3349" s="5">
        <v>87.31</v>
      </c>
      <c r="D3349" s="26" t="str">
        <f t="shared" si="52"/>
        <v/>
      </c>
      <c r="E3349" t="s">
        <v>87</v>
      </c>
    </row>
    <row r="3350" spans="1:5" outlineLevel="2" x14ac:dyDescent="0.35">
      <c r="A3350" s="11">
        <v>43896</v>
      </c>
      <c r="B3350" t="s">
        <v>38</v>
      </c>
      <c r="C3350" s="5">
        <v>98.78</v>
      </c>
      <c r="D3350" s="26" t="str">
        <f t="shared" si="52"/>
        <v/>
      </c>
      <c r="E3350" t="s">
        <v>87</v>
      </c>
    </row>
    <row r="3351" spans="1:5" outlineLevel="2" x14ac:dyDescent="0.35">
      <c r="A3351" s="11">
        <v>43896</v>
      </c>
      <c r="B3351" t="s">
        <v>38</v>
      </c>
      <c r="C3351" s="5">
        <v>145.84</v>
      </c>
      <c r="D3351" s="26" t="str">
        <f t="shared" si="52"/>
        <v/>
      </c>
      <c r="E3351" t="s">
        <v>83</v>
      </c>
    </row>
    <row r="3352" spans="1:5" outlineLevel="2" x14ac:dyDescent="0.35">
      <c r="A3352" s="11">
        <v>43896</v>
      </c>
      <c r="B3352" t="s">
        <v>38</v>
      </c>
      <c r="C3352" s="5">
        <v>37.92</v>
      </c>
      <c r="D3352" s="26" t="str">
        <f t="shared" si="52"/>
        <v/>
      </c>
      <c r="E3352" t="s">
        <v>83</v>
      </c>
    </row>
    <row r="3353" spans="1:5" outlineLevel="2" x14ac:dyDescent="0.35">
      <c r="A3353" s="11">
        <v>43896</v>
      </c>
      <c r="B3353" t="s">
        <v>38</v>
      </c>
      <c r="C3353" s="5">
        <v>158.41</v>
      </c>
      <c r="D3353" s="26" t="str">
        <f t="shared" si="52"/>
        <v/>
      </c>
      <c r="E3353" t="s">
        <v>87</v>
      </c>
    </row>
    <row r="3354" spans="1:5" outlineLevel="2" x14ac:dyDescent="0.35">
      <c r="A3354" s="11">
        <v>43896</v>
      </c>
      <c r="B3354" t="s">
        <v>38</v>
      </c>
      <c r="C3354" s="5">
        <v>906.7</v>
      </c>
      <c r="D3354" s="26" t="str">
        <f t="shared" si="52"/>
        <v/>
      </c>
      <c r="E3354" t="s">
        <v>87</v>
      </c>
    </row>
    <row r="3355" spans="1:5" outlineLevel="2" x14ac:dyDescent="0.35">
      <c r="A3355" s="11">
        <v>43896</v>
      </c>
      <c r="B3355" t="s">
        <v>38</v>
      </c>
      <c r="C3355" s="5">
        <v>40.340000000000003</v>
      </c>
      <c r="D3355" s="26" t="str">
        <f t="shared" si="52"/>
        <v/>
      </c>
      <c r="E3355" t="s">
        <v>83</v>
      </c>
    </row>
    <row r="3356" spans="1:5" outlineLevel="2" x14ac:dyDescent="0.35">
      <c r="A3356" s="11">
        <v>43896</v>
      </c>
      <c r="B3356" t="s">
        <v>38</v>
      </c>
      <c r="C3356" s="5">
        <v>797.23</v>
      </c>
      <c r="D3356" s="26" t="str">
        <f t="shared" si="52"/>
        <v/>
      </c>
      <c r="E3356" t="s">
        <v>87</v>
      </c>
    </row>
    <row r="3357" spans="1:5" outlineLevel="2" x14ac:dyDescent="0.35">
      <c r="A3357" s="11">
        <v>43896</v>
      </c>
      <c r="B3357" t="s">
        <v>38</v>
      </c>
      <c r="C3357" s="5">
        <v>173.9</v>
      </c>
      <c r="D3357" s="26" t="str">
        <f t="shared" si="52"/>
        <v/>
      </c>
      <c r="E3357" t="s">
        <v>83</v>
      </c>
    </row>
    <row r="3358" spans="1:5" outlineLevel="2" x14ac:dyDescent="0.35">
      <c r="A3358" s="11">
        <v>43896</v>
      </c>
      <c r="B3358" t="s">
        <v>38</v>
      </c>
      <c r="C3358" s="5">
        <v>74.84</v>
      </c>
      <c r="D3358" s="26" t="str">
        <f t="shared" si="52"/>
        <v/>
      </c>
      <c r="E3358" t="s">
        <v>87</v>
      </c>
    </row>
    <row r="3359" spans="1:5" outlineLevel="2" x14ac:dyDescent="0.35">
      <c r="A3359" s="11">
        <v>43896</v>
      </c>
      <c r="B3359" t="s">
        <v>38</v>
      </c>
      <c r="C3359" s="5">
        <v>283.95</v>
      </c>
      <c r="D3359" s="26" t="str">
        <f t="shared" si="52"/>
        <v/>
      </c>
      <c r="E3359" t="s">
        <v>87</v>
      </c>
    </row>
    <row r="3360" spans="1:5" outlineLevel="2" x14ac:dyDescent="0.35">
      <c r="A3360" s="11">
        <v>43896</v>
      </c>
      <c r="B3360" t="s">
        <v>38</v>
      </c>
      <c r="C3360" s="5">
        <v>305.99</v>
      </c>
      <c r="D3360" s="26" t="str">
        <f t="shared" si="52"/>
        <v/>
      </c>
      <c r="E3360" t="s">
        <v>87</v>
      </c>
    </row>
    <row r="3361" spans="1:5" outlineLevel="2" x14ac:dyDescent="0.35">
      <c r="A3361" s="11">
        <v>43896</v>
      </c>
      <c r="B3361" t="s">
        <v>38</v>
      </c>
      <c r="C3361" s="5">
        <v>50.2</v>
      </c>
      <c r="D3361" s="26" t="str">
        <f t="shared" si="52"/>
        <v/>
      </c>
      <c r="E3361" t="s">
        <v>73</v>
      </c>
    </row>
    <row r="3362" spans="1:5" outlineLevel="2" x14ac:dyDescent="0.35">
      <c r="A3362" s="11">
        <v>43896</v>
      </c>
      <c r="B3362" t="s">
        <v>38</v>
      </c>
      <c r="C3362" s="5">
        <v>18.98</v>
      </c>
      <c r="D3362" s="26" t="str">
        <f t="shared" si="52"/>
        <v/>
      </c>
      <c r="E3362" t="s">
        <v>70</v>
      </c>
    </row>
    <row r="3363" spans="1:5" outlineLevel="2" x14ac:dyDescent="0.35">
      <c r="A3363" s="11">
        <v>43896</v>
      </c>
      <c r="B3363" t="s">
        <v>38</v>
      </c>
      <c r="C3363" s="5">
        <v>37.92</v>
      </c>
      <c r="D3363" s="26" t="str">
        <f t="shared" si="52"/>
        <v/>
      </c>
      <c r="E3363" t="s">
        <v>83</v>
      </c>
    </row>
    <row r="3364" spans="1:5" outlineLevel="2" x14ac:dyDescent="0.35">
      <c r="A3364" s="11">
        <v>43896</v>
      </c>
      <c r="B3364" t="s">
        <v>38</v>
      </c>
      <c r="C3364" s="5">
        <v>107.18</v>
      </c>
      <c r="D3364" s="26" t="str">
        <f t="shared" si="52"/>
        <v/>
      </c>
      <c r="E3364" t="s">
        <v>87</v>
      </c>
    </row>
    <row r="3365" spans="1:5" outlineLevel="2" x14ac:dyDescent="0.35">
      <c r="A3365" s="11">
        <v>43896</v>
      </c>
      <c r="B3365" t="s">
        <v>38</v>
      </c>
      <c r="C3365" s="5">
        <v>60.27</v>
      </c>
      <c r="D3365" s="26" t="str">
        <f t="shared" si="52"/>
        <v/>
      </c>
      <c r="E3365" t="s">
        <v>73</v>
      </c>
    </row>
    <row r="3366" spans="1:5" outlineLevel="2" x14ac:dyDescent="0.35">
      <c r="A3366" s="11">
        <v>43896</v>
      </c>
      <c r="B3366" t="s">
        <v>38</v>
      </c>
      <c r="C3366" s="5">
        <v>157.52000000000001</v>
      </c>
      <c r="D3366" s="26" t="str">
        <f t="shared" si="52"/>
        <v/>
      </c>
      <c r="E3366" t="s">
        <v>73</v>
      </c>
    </row>
    <row r="3367" spans="1:5" outlineLevel="2" x14ac:dyDescent="0.35">
      <c r="A3367" s="11">
        <v>43896</v>
      </c>
      <c r="B3367" t="s">
        <v>38</v>
      </c>
      <c r="C3367" s="5">
        <v>284.24</v>
      </c>
      <c r="D3367" s="26" t="str">
        <f t="shared" si="52"/>
        <v/>
      </c>
      <c r="E3367" t="s">
        <v>87</v>
      </c>
    </row>
    <row r="3368" spans="1:5" outlineLevel="2" x14ac:dyDescent="0.35">
      <c r="A3368" s="11">
        <v>43896</v>
      </c>
      <c r="B3368" t="s">
        <v>38</v>
      </c>
      <c r="C3368" s="5">
        <v>108.34</v>
      </c>
      <c r="D3368" s="26" t="str">
        <f t="shared" si="52"/>
        <v/>
      </c>
      <c r="E3368" t="s">
        <v>87</v>
      </c>
    </row>
    <row r="3369" spans="1:5" outlineLevel="2" x14ac:dyDescent="0.35">
      <c r="A3369" s="11">
        <v>43896</v>
      </c>
      <c r="B3369" t="s">
        <v>38</v>
      </c>
      <c r="C3369" s="5">
        <v>108.34</v>
      </c>
      <c r="D3369" s="26" t="str">
        <f t="shared" si="52"/>
        <v/>
      </c>
      <c r="E3369" t="s">
        <v>73</v>
      </c>
    </row>
    <row r="3370" spans="1:5" outlineLevel="2" x14ac:dyDescent="0.35">
      <c r="A3370" s="11">
        <v>43896</v>
      </c>
      <c r="B3370" t="s">
        <v>38</v>
      </c>
      <c r="C3370" s="5">
        <v>129.4</v>
      </c>
      <c r="D3370" s="26" t="str">
        <f t="shared" si="52"/>
        <v/>
      </c>
      <c r="E3370" t="s">
        <v>83</v>
      </c>
    </row>
    <row r="3371" spans="1:5" outlineLevel="2" x14ac:dyDescent="0.35">
      <c r="A3371" s="11">
        <v>43896</v>
      </c>
      <c r="B3371" t="s">
        <v>38</v>
      </c>
      <c r="C3371" s="5">
        <v>41.94</v>
      </c>
      <c r="D3371" s="26" t="str">
        <f t="shared" si="52"/>
        <v/>
      </c>
      <c r="E3371" t="s">
        <v>87</v>
      </c>
    </row>
    <row r="3372" spans="1:5" outlineLevel="2" x14ac:dyDescent="0.35">
      <c r="A3372" s="11">
        <v>43896</v>
      </c>
      <c r="B3372" t="s">
        <v>38</v>
      </c>
      <c r="C3372" s="5">
        <v>96.8</v>
      </c>
      <c r="D3372" s="26" t="str">
        <f t="shared" si="52"/>
        <v/>
      </c>
      <c r="E3372" t="s">
        <v>73</v>
      </c>
    </row>
    <row r="3373" spans="1:5" outlineLevel="2" x14ac:dyDescent="0.35">
      <c r="A3373" s="11">
        <v>43896</v>
      </c>
      <c r="B3373" t="s">
        <v>38</v>
      </c>
      <c r="C3373" s="5">
        <v>58.66</v>
      </c>
      <c r="D3373" s="26" t="str">
        <f t="shared" si="52"/>
        <v/>
      </c>
      <c r="E3373" t="s">
        <v>87</v>
      </c>
    </row>
    <row r="3374" spans="1:5" outlineLevel="1" x14ac:dyDescent="0.35">
      <c r="A3374" s="24">
        <f>A3373</f>
        <v>43896</v>
      </c>
      <c r="B3374" s="25" t="str">
        <f>B3373</f>
        <v>SAM'S CLUB DIRECT</v>
      </c>
      <c r="C3374" s="26">
        <f>SUBTOTAL(9,C3341:C3373)</f>
        <v>5702.21</v>
      </c>
      <c r="D3374" s="26" t="str">
        <f t="shared" si="52"/>
        <v>TOTAL</v>
      </c>
    </row>
    <row r="3375" spans="1:5" outlineLevel="2" x14ac:dyDescent="0.35">
      <c r="A3375" s="11">
        <v>43896</v>
      </c>
      <c r="B3375" t="s">
        <v>869</v>
      </c>
      <c r="C3375" s="5">
        <v>150</v>
      </c>
      <c r="D3375" s="26" t="str">
        <f t="shared" si="52"/>
        <v/>
      </c>
      <c r="E3375" t="s">
        <v>79</v>
      </c>
    </row>
    <row r="3376" spans="1:5" outlineLevel="1" x14ac:dyDescent="0.35">
      <c r="A3376" s="24">
        <f>A3375</f>
        <v>43896</v>
      </c>
      <c r="B3376" s="25" t="str">
        <f>B3375</f>
        <v>SAMS STRINGS LLC</v>
      </c>
      <c r="C3376" s="26">
        <f>SUBTOTAL(9,C3375:C3375)</f>
        <v>150</v>
      </c>
      <c r="D3376" s="26" t="str">
        <f t="shared" si="52"/>
        <v>TOTAL</v>
      </c>
    </row>
    <row r="3377" spans="1:5" outlineLevel="2" x14ac:dyDescent="0.35">
      <c r="A3377" s="11">
        <v>43896</v>
      </c>
      <c r="B3377" t="s">
        <v>870</v>
      </c>
      <c r="C3377" s="5">
        <v>465.5</v>
      </c>
      <c r="D3377" s="26" t="str">
        <f t="shared" si="52"/>
        <v/>
      </c>
      <c r="E3377" t="s">
        <v>84</v>
      </c>
    </row>
    <row r="3378" spans="1:5" outlineLevel="1" x14ac:dyDescent="0.35">
      <c r="A3378" s="24">
        <f>A3377</f>
        <v>43896</v>
      </c>
      <c r="B3378" s="25" t="str">
        <f>B3377</f>
        <v>SCANTRON/HARLAND TECHNOLOGY SVCS</v>
      </c>
      <c r="C3378" s="26">
        <f>SUBTOTAL(9,C3377:C3377)</f>
        <v>465.5</v>
      </c>
      <c r="D3378" s="26" t="str">
        <f t="shared" si="52"/>
        <v>TOTAL</v>
      </c>
    </row>
    <row r="3379" spans="1:5" outlineLevel="2" x14ac:dyDescent="0.35">
      <c r="A3379" s="11">
        <v>43896</v>
      </c>
      <c r="B3379" t="s">
        <v>600</v>
      </c>
      <c r="C3379" s="5">
        <v>200</v>
      </c>
      <c r="D3379" s="26" t="str">
        <f t="shared" si="52"/>
        <v/>
      </c>
      <c r="E3379" t="s">
        <v>73</v>
      </c>
    </row>
    <row r="3380" spans="1:5" outlineLevel="1" x14ac:dyDescent="0.35">
      <c r="A3380" s="24">
        <f>A3379</f>
        <v>43896</v>
      </c>
      <c r="B3380" s="25" t="str">
        <f>B3379</f>
        <v>SUSAN SCARBOROUGH</v>
      </c>
      <c r="C3380" s="26">
        <f>SUBTOTAL(9,C3379:C3379)</f>
        <v>200</v>
      </c>
      <c r="D3380" s="26" t="str">
        <f t="shared" si="52"/>
        <v>TOTAL</v>
      </c>
    </row>
    <row r="3381" spans="1:5" outlineLevel="2" x14ac:dyDescent="0.35">
      <c r="A3381" s="11">
        <v>43896</v>
      </c>
      <c r="B3381" t="s">
        <v>39</v>
      </c>
      <c r="C3381" s="5">
        <v>112.2</v>
      </c>
      <c r="D3381" s="26" t="str">
        <f t="shared" si="52"/>
        <v/>
      </c>
      <c r="E3381" t="s">
        <v>73</v>
      </c>
    </row>
    <row r="3382" spans="1:5" outlineLevel="2" x14ac:dyDescent="0.35">
      <c r="A3382" s="11">
        <v>43896</v>
      </c>
      <c r="B3382" t="s">
        <v>39</v>
      </c>
      <c r="C3382" s="5">
        <v>210.85</v>
      </c>
      <c r="D3382" s="26" t="str">
        <f t="shared" si="52"/>
        <v/>
      </c>
      <c r="E3382" t="s">
        <v>74</v>
      </c>
    </row>
    <row r="3383" spans="1:5" outlineLevel="1" x14ac:dyDescent="0.35">
      <c r="A3383" s="24">
        <f>A3382</f>
        <v>43896</v>
      </c>
      <c r="B3383" s="25" t="str">
        <f>B3382</f>
        <v>SCHOLASTIC INC</v>
      </c>
      <c r="C3383" s="26">
        <f>SUBTOTAL(9,C3381:C3382)</f>
        <v>323.05</v>
      </c>
      <c r="D3383" s="26" t="str">
        <f t="shared" si="52"/>
        <v>TOTAL</v>
      </c>
    </row>
    <row r="3384" spans="1:5" outlineLevel="2" x14ac:dyDescent="0.35">
      <c r="A3384" s="11">
        <v>43896</v>
      </c>
      <c r="B3384" t="s">
        <v>39</v>
      </c>
      <c r="C3384" s="5">
        <v>101.61</v>
      </c>
      <c r="D3384" s="26" t="str">
        <f t="shared" si="52"/>
        <v/>
      </c>
      <c r="E3384" t="s">
        <v>74</v>
      </c>
    </row>
    <row r="3385" spans="1:5" outlineLevel="2" x14ac:dyDescent="0.35">
      <c r="A3385" s="11">
        <v>43896</v>
      </c>
      <c r="B3385" t="s">
        <v>39</v>
      </c>
      <c r="C3385" s="5">
        <v>101.61</v>
      </c>
      <c r="D3385" s="26" t="str">
        <f t="shared" si="52"/>
        <v/>
      </c>
      <c r="E3385" t="s">
        <v>74</v>
      </c>
    </row>
    <row r="3386" spans="1:5" outlineLevel="2" x14ac:dyDescent="0.35">
      <c r="A3386" s="11">
        <v>43896</v>
      </c>
      <c r="B3386" t="s">
        <v>39</v>
      </c>
      <c r="C3386" s="5">
        <v>61.45</v>
      </c>
      <c r="D3386" s="26" t="str">
        <f t="shared" si="52"/>
        <v/>
      </c>
      <c r="E3386" t="s">
        <v>73</v>
      </c>
    </row>
    <row r="3387" spans="1:5" outlineLevel="2" x14ac:dyDescent="0.35">
      <c r="A3387" s="11">
        <v>43896</v>
      </c>
      <c r="B3387" t="s">
        <v>39</v>
      </c>
      <c r="C3387" s="5">
        <v>37.69</v>
      </c>
      <c r="D3387" s="26" t="str">
        <f t="shared" si="52"/>
        <v/>
      </c>
      <c r="E3387" t="s">
        <v>73</v>
      </c>
    </row>
    <row r="3388" spans="1:5" outlineLevel="2" x14ac:dyDescent="0.35">
      <c r="A3388" s="11">
        <v>43896</v>
      </c>
      <c r="B3388" t="s">
        <v>39</v>
      </c>
      <c r="C3388" s="5">
        <v>49.04</v>
      </c>
      <c r="D3388" s="26" t="str">
        <f t="shared" si="52"/>
        <v/>
      </c>
      <c r="E3388" t="s">
        <v>73</v>
      </c>
    </row>
    <row r="3389" spans="1:5" outlineLevel="2" x14ac:dyDescent="0.35">
      <c r="A3389" s="11">
        <v>43896</v>
      </c>
      <c r="B3389" t="s">
        <v>39</v>
      </c>
      <c r="C3389" s="5">
        <v>285</v>
      </c>
      <c r="D3389" s="26" t="str">
        <f t="shared" si="52"/>
        <v/>
      </c>
      <c r="E3389" t="s">
        <v>73</v>
      </c>
    </row>
    <row r="3390" spans="1:5" outlineLevel="2" x14ac:dyDescent="0.35">
      <c r="A3390" s="11">
        <v>43896</v>
      </c>
      <c r="B3390" t="s">
        <v>39</v>
      </c>
      <c r="C3390" s="5">
        <v>13.5</v>
      </c>
      <c r="D3390" s="26" t="str">
        <f t="shared" si="52"/>
        <v/>
      </c>
      <c r="E3390" t="s">
        <v>74</v>
      </c>
    </row>
    <row r="3391" spans="1:5" outlineLevel="1" x14ac:dyDescent="0.35">
      <c r="A3391" s="24">
        <f>A3390</f>
        <v>43896</v>
      </c>
      <c r="B3391" s="25" t="str">
        <f>B3390</f>
        <v>SCHOLASTIC INC</v>
      </c>
      <c r="C3391" s="26">
        <f>SUBTOTAL(9,C3384:C3390)</f>
        <v>649.90000000000009</v>
      </c>
      <c r="D3391" s="26" t="str">
        <f t="shared" si="52"/>
        <v>TOTAL</v>
      </c>
    </row>
    <row r="3392" spans="1:5" outlineLevel="2" x14ac:dyDescent="0.35">
      <c r="A3392" s="11">
        <v>43896</v>
      </c>
      <c r="B3392" t="s">
        <v>375</v>
      </c>
      <c r="C3392" s="5">
        <v>76.900000000000006</v>
      </c>
      <c r="D3392" s="26" t="str">
        <f t="shared" ref="D3392:D3455" si="53">IF(E3392="","TOTAL","")</f>
        <v/>
      </c>
      <c r="E3392" t="s">
        <v>73</v>
      </c>
    </row>
    <row r="3393" spans="1:5" outlineLevel="1" x14ac:dyDescent="0.35">
      <c r="A3393" s="24">
        <f>A3392</f>
        <v>43896</v>
      </c>
      <c r="B3393" s="25" t="str">
        <f>B3392</f>
        <v>SCHOOL NURSE SUPPLY INC</v>
      </c>
      <c r="C3393" s="26">
        <f>SUBTOTAL(9,C3392:C3392)</f>
        <v>76.900000000000006</v>
      </c>
      <c r="D3393" s="26" t="str">
        <f t="shared" si="53"/>
        <v>TOTAL</v>
      </c>
    </row>
    <row r="3394" spans="1:5" outlineLevel="2" x14ac:dyDescent="0.35">
      <c r="A3394" s="11">
        <v>43896</v>
      </c>
      <c r="B3394" t="s">
        <v>871</v>
      </c>
      <c r="C3394" s="5">
        <v>594.1</v>
      </c>
      <c r="D3394" s="26" t="str">
        <f t="shared" si="53"/>
        <v/>
      </c>
      <c r="E3394" t="s">
        <v>73</v>
      </c>
    </row>
    <row r="3395" spans="1:5" outlineLevel="1" x14ac:dyDescent="0.35">
      <c r="A3395" s="24">
        <f>A3394</f>
        <v>43896</v>
      </c>
      <c r="B3395" s="25" t="str">
        <f>B3394</f>
        <v>SPC</v>
      </c>
      <c r="C3395" s="26">
        <f>SUBTOTAL(9,C3394:C3394)</f>
        <v>594.1</v>
      </c>
      <c r="D3395" s="26" t="str">
        <f t="shared" si="53"/>
        <v>TOTAL</v>
      </c>
    </row>
    <row r="3396" spans="1:5" outlineLevel="2" x14ac:dyDescent="0.35">
      <c r="A3396" s="11">
        <v>43896</v>
      </c>
      <c r="B3396" t="s">
        <v>376</v>
      </c>
      <c r="C3396" s="5">
        <v>145</v>
      </c>
      <c r="D3396" s="26" t="str">
        <f t="shared" si="53"/>
        <v/>
      </c>
      <c r="E3396" t="s">
        <v>71</v>
      </c>
    </row>
    <row r="3397" spans="1:5" outlineLevel="2" x14ac:dyDescent="0.35">
      <c r="A3397" s="11">
        <v>43896</v>
      </c>
      <c r="B3397" t="s">
        <v>376</v>
      </c>
      <c r="C3397" s="5">
        <v>295</v>
      </c>
      <c r="D3397" s="26" t="str">
        <f t="shared" si="53"/>
        <v/>
      </c>
      <c r="E3397" t="s">
        <v>71</v>
      </c>
    </row>
    <row r="3398" spans="1:5" outlineLevel="1" x14ac:dyDescent="0.35">
      <c r="A3398" s="24">
        <f>A3397</f>
        <v>43896</v>
      </c>
      <c r="B3398" s="25" t="str">
        <f>B3397</f>
        <v>JON E C SCHUHMANN JR</v>
      </c>
      <c r="C3398" s="26">
        <f>SUBTOTAL(9,C3396:C3397)</f>
        <v>440</v>
      </c>
      <c r="D3398" s="26" t="str">
        <f t="shared" si="53"/>
        <v>TOTAL</v>
      </c>
    </row>
    <row r="3399" spans="1:5" outlineLevel="2" x14ac:dyDescent="0.35">
      <c r="A3399" s="11">
        <v>43896</v>
      </c>
      <c r="B3399" t="s">
        <v>872</v>
      </c>
      <c r="C3399" s="5">
        <v>617.5</v>
      </c>
      <c r="D3399" s="26" t="str">
        <f t="shared" si="53"/>
        <v/>
      </c>
      <c r="E3399" t="s">
        <v>73</v>
      </c>
    </row>
    <row r="3400" spans="1:5" outlineLevel="1" x14ac:dyDescent="0.35">
      <c r="A3400" s="24">
        <f>A3399</f>
        <v>43896</v>
      </c>
      <c r="B3400" s="25" t="str">
        <f>B3399</f>
        <v>SEAN MARK SCIBA</v>
      </c>
      <c r="C3400" s="26">
        <f>SUBTOTAL(9,C3399:C3399)</f>
        <v>617.5</v>
      </c>
      <c r="D3400" s="26" t="str">
        <f t="shared" si="53"/>
        <v>TOTAL</v>
      </c>
    </row>
    <row r="3401" spans="1:5" outlineLevel="2" x14ac:dyDescent="0.35">
      <c r="A3401" s="11">
        <v>43896</v>
      </c>
      <c r="B3401" t="s">
        <v>873</v>
      </c>
      <c r="C3401" s="5">
        <v>28.95</v>
      </c>
      <c r="D3401" s="26" t="str">
        <f t="shared" si="53"/>
        <v/>
      </c>
      <c r="E3401" t="s">
        <v>73</v>
      </c>
    </row>
    <row r="3402" spans="1:5" outlineLevel="1" x14ac:dyDescent="0.35">
      <c r="A3402" s="24">
        <f>A3401</f>
        <v>43896</v>
      </c>
      <c r="B3402" s="25" t="str">
        <f>B3401</f>
        <v>SCIENCE OLYMPIAD</v>
      </c>
      <c r="C3402" s="26">
        <f>SUBTOTAL(9,C3401:C3401)</f>
        <v>28.95</v>
      </c>
      <c r="D3402" s="26" t="str">
        <f t="shared" si="53"/>
        <v>TOTAL</v>
      </c>
    </row>
    <row r="3403" spans="1:5" outlineLevel="2" x14ac:dyDescent="0.35">
      <c r="A3403" s="11">
        <v>43896</v>
      </c>
      <c r="B3403" t="s">
        <v>149</v>
      </c>
      <c r="C3403" s="5">
        <v>3271.56</v>
      </c>
      <c r="D3403" s="26" t="str">
        <f t="shared" si="53"/>
        <v/>
      </c>
      <c r="E3403" t="s">
        <v>283</v>
      </c>
    </row>
    <row r="3404" spans="1:5" outlineLevel="2" x14ac:dyDescent="0.35">
      <c r="A3404" s="11">
        <v>43896</v>
      </c>
      <c r="B3404" t="s">
        <v>149</v>
      </c>
      <c r="C3404" s="5">
        <v>57.13</v>
      </c>
      <c r="D3404" s="26" t="str">
        <f t="shared" si="53"/>
        <v/>
      </c>
      <c r="E3404" t="s">
        <v>74</v>
      </c>
    </row>
    <row r="3405" spans="1:5" outlineLevel="2" x14ac:dyDescent="0.35">
      <c r="A3405" s="11">
        <v>43896</v>
      </c>
      <c r="B3405" t="s">
        <v>149</v>
      </c>
      <c r="C3405" s="5">
        <v>282.01</v>
      </c>
      <c r="D3405" s="26" t="str">
        <f t="shared" si="53"/>
        <v/>
      </c>
      <c r="E3405" t="s">
        <v>74</v>
      </c>
    </row>
    <row r="3406" spans="1:5" outlineLevel="2" x14ac:dyDescent="0.35">
      <c r="A3406" s="11">
        <v>43896</v>
      </c>
      <c r="B3406" t="s">
        <v>149</v>
      </c>
      <c r="C3406" s="5">
        <v>113.78</v>
      </c>
      <c r="D3406" s="26" t="str">
        <f t="shared" si="53"/>
        <v/>
      </c>
      <c r="E3406" t="s">
        <v>74</v>
      </c>
    </row>
    <row r="3407" spans="1:5" outlineLevel="1" x14ac:dyDescent="0.35">
      <c r="A3407" s="24">
        <f>A3406</f>
        <v>43896</v>
      </c>
      <c r="B3407" s="25" t="str">
        <f>B3406</f>
        <v>SEBCO BOOKS</v>
      </c>
      <c r="C3407" s="26">
        <f>SUBTOTAL(9,C3403:C3406)</f>
        <v>3724.48</v>
      </c>
      <c r="D3407" s="26" t="str">
        <f t="shared" si="53"/>
        <v>TOTAL</v>
      </c>
    </row>
    <row r="3408" spans="1:5" outlineLevel="2" x14ac:dyDescent="0.35">
      <c r="A3408" s="11">
        <v>43896</v>
      </c>
      <c r="B3408" t="s">
        <v>465</v>
      </c>
      <c r="C3408" s="5">
        <v>205</v>
      </c>
      <c r="D3408" s="26" t="str">
        <f t="shared" si="53"/>
        <v/>
      </c>
      <c r="E3408" t="s">
        <v>162</v>
      </c>
    </row>
    <row r="3409" spans="1:5" outlineLevel="1" x14ac:dyDescent="0.35">
      <c r="A3409" s="24">
        <f>A3408</f>
        <v>43896</v>
      </c>
      <c r="B3409" s="25" t="str">
        <f>B3408</f>
        <v>SEIDLITZ EDUCATION LLC</v>
      </c>
      <c r="C3409" s="26">
        <f>SUBTOTAL(9,C3408:C3408)</f>
        <v>205</v>
      </c>
      <c r="D3409" s="26" t="str">
        <f t="shared" si="53"/>
        <v>TOTAL</v>
      </c>
    </row>
    <row r="3410" spans="1:5" outlineLevel="2" x14ac:dyDescent="0.35">
      <c r="A3410" s="11">
        <v>43896</v>
      </c>
      <c r="B3410" t="s">
        <v>874</v>
      </c>
      <c r="C3410" s="5">
        <v>75</v>
      </c>
      <c r="D3410" s="26" t="str">
        <f t="shared" si="53"/>
        <v/>
      </c>
      <c r="E3410" t="s">
        <v>71</v>
      </c>
    </row>
    <row r="3411" spans="1:5" outlineLevel="1" x14ac:dyDescent="0.35">
      <c r="A3411" s="24">
        <f>A3410</f>
        <v>43896</v>
      </c>
      <c r="B3411" s="25" t="str">
        <f>B3410</f>
        <v>MICHAEL SELPH</v>
      </c>
      <c r="C3411" s="26">
        <f>SUBTOTAL(9,C3410:C3410)</f>
        <v>75</v>
      </c>
      <c r="D3411" s="26" t="str">
        <f t="shared" si="53"/>
        <v>TOTAL</v>
      </c>
    </row>
    <row r="3412" spans="1:5" outlineLevel="2" x14ac:dyDescent="0.35">
      <c r="A3412" s="11">
        <v>43896</v>
      </c>
      <c r="B3412" t="s">
        <v>875</v>
      </c>
      <c r="C3412" s="5">
        <v>210</v>
      </c>
      <c r="D3412" s="26" t="str">
        <f t="shared" si="53"/>
        <v/>
      </c>
      <c r="E3412" t="s">
        <v>71</v>
      </c>
    </row>
    <row r="3413" spans="1:5" outlineLevel="2" x14ac:dyDescent="0.35">
      <c r="A3413" s="11">
        <v>43896</v>
      </c>
      <c r="B3413" t="s">
        <v>875</v>
      </c>
      <c r="C3413" s="5">
        <v>75</v>
      </c>
      <c r="D3413" s="26" t="str">
        <f t="shared" si="53"/>
        <v/>
      </c>
      <c r="E3413" t="s">
        <v>71</v>
      </c>
    </row>
    <row r="3414" spans="1:5" outlineLevel="2" x14ac:dyDescent="0.35">
      <c r="A3414" s="11">
        <v>43896</v>
      </c>
      <c r="B3414" t="s">
        <v>875</v>
      </c>
      <c r="C3414" s="5">
        <v>75</v>
      </c>
      <c r="D3414" s="26" t="str">
        <f t="shared" si="53"/>
        <v/>
      </c>
      <c r="E3414" t="s">
        <v>71</v>
      </c>
    </row>
    <row r="3415" spans="1:5" outlineLevel="1" x14ac:dyDescent="0.35">
      <c r="A3415" s="24">
        <f>A3414</f>
        <v>43896</v>
      </c>
      <c r="B3415" s="25" t="str">
        <f>B3414</f>
        <v>BINGIEE O SHIU</v>
      </c>
      <c r="C3415" s="26">
        <f>SUBTOTAL(9,C3412:C3414)</f>
        <v>360</v>
      </c>
      <c r="D3415" s="26" t="str">
        <f t="shared" si="53"/>
        <v>TOTAL</v>
      </c>
    </row>
    <row r="3416" spans="1:5" outlineLevel="2" x14ac:dyDescent="0.35">
      <c r="A3416" s="11">
        <v>43896</v>
      </c>
      <c r="B3416" t="s">
        <v>278</v>
      </c>
      <c r="C3416" s="5">
        <v>2400</v>
      </c>
      <c r="D3416" s="26" t="str">
        <f t="shared" si="53"/>
        <v/>
      </c>
      <c r="E3416" t="s">
        <v>92</v>
      </c>
    </row>
    <row r="3417" spans="1:5" outlineLevel="1" x14ac:dyDescent="0.35">
      <c r="A3417" s="24">
        <f>A3416</f>
        <v>43896</v>
      </c>
      <c r="B3417" s="25" t="str">
        <f>B3416</f>
        <v>SIERRA STAGE COACHES INC</v>
      </c>
      <c r="C3417" s="26">
        <f>SUBTOTAL(9,C3416:C3416)</f>
        <v>2400</v>
      </c>
      <c r="D3417" s="26" t="str">
        <f t="shared" si="53"/>
        <v>TOTAL</v>
      </c>
    </row>
    <row r="3418" spans="1:5" outlineLevel="2" x14ac:dyDescent="0.35">
      <c r="A3418" s="11">
        <v>43896</v>
      </c>
      <c r="B3418" t="s">
        <v>601</v>
      </c>
      <c r="C3418" s="5">
        <v>225</v>
      </c>
      <c r="D3418" s="26" t="str">
        <f t="shared" si="53"/>
        <v/>
      </c>
      <c r="E3418" t="s">
        <v>71</v>
      </c>
    </row>
    <row r="3419" spans="1:5" outlineLevel="1" x14ac:dyDescent="0.35">
      <c r="A3419" s="24">
        <f>A3418</f>
        <v>43896</v>
      </c>
      <c r="B3419" s="25" t="str">
        <f>B3418</f>
        <v>MARY ELLEN SLEDGE</v>
      </c>
      <c r="C3419" s="26">
        <f>SUBTOTAL(9,C3418:C3418)</f>
        <v>225</v>
      </c>
      <c r="D3419" s="26" t="str">
        <f t="shared" si="53"/>
        <v>TOTAL</v>
      </c>
    </row>
    <row r="3420" spans="1:5" outlineLevel="2" x14ac:dyDescent="0.35">
      <c r="A3420" s="11">
        <v>43896</v>
      </c>
      <c r="B3420" t="s">
        <v>876</v>
      </c>
      <c r="C3420" s="5">
        <v>225</v>
      </c>
      <c r="D3420" s="26" t="str">
        <f t="shared" si="53"/>
        <v/>
      </c>
      <c r="E3420" t="s">
        <v>71</v>
      </c>
    </row>
    <row r="3421" spans="1:5" outlineLevel="1" x14ac:dyDescent="0.35">
      <c r="A3421" s="24">
        <f>A3420</f>
        <v>43896</v>
      </c>
      <c r="B3421" s="25" t="str">
        <f>B3420</f>
        <v>LARRY ROBERT SMITH</v>
      </c>
      <c r="C3421" s="26">
        <f>SUBTOTAL(9,C3420:C3420)</f>
        <v>225</v>
      </c>
      <c r="D3421" s="26" t="str">
        <f t="shared" si="53"/>
        <v>TOTAL</v>
      </c>
    </row>
    <row r="3422" spans="1:5" outlineLevel="2" x14ac:dyDescent="0.35">
      <c r="A3422" s="11">
        <v>43896</v>
      </c>
      <c r="B3422" t="s">
        <v>602</v>
      </c>
      <c r="C3422" s="5">
        <v>37707</v>
      </c>
      <c r="D3422" s="26" t="str">
        <f t="shared" si="53"/>
        <v/>
      </c>
      <c r="E3422" t="s">
        <v>284</v>
      </c>
    </row>
    <row r="3423" spans="1:5" outlineLevel="1" x14ac:dyDescent="0.35">
      <c r="A3423" s="24">
        <f>A3422</f>
        <v>43896</v>
      </c>
      <c r="B3423" s="25" t="str">
        <f>B3422</f>
        <v>SNAP ON</v>
      </c>
      <c r="C3423" s="26">
        <f>SUBTOTAL(9,C3422:C3422)</f>
        <v>37707</v>
      </c>
      <c r="D3423" s="26" t="str">
        <f t="shared" si="53"/>
        <v>TOTAL</v>
      </c>
    </row>
    <row r="3424" spans="1:5" outlineLevel="2" x14ac:dyDescent="0.35">
      <c r="A3424" s="11">
        <v>43896</v>
      </c>
      <c r="B3424" t="s">
        <v>332</v>
      </c>
      <c r="C3424" s="5">
        <v>3234.64</v>
      </c>
      <c r="D3424" s="26" t="str">
        <f t="shared" si="53"/>
        <v/>
      </c>
      <c r="E3424" t="s">
        <v>73</v>
      </c>
    </row>
    <row r="3425" spans="1:5" outlineLevel="2" x14ac:dyDescent="0.35">
      <c r="A3425" s="11">
        <v>43896</v>
      </c>
      <c r="B3425" t="s">
        <v>332</v>
      </c>
      <c r="C3425" s="5">
        <v>200</v>
      </c>
      <c r="D3425" s="26" t="str">
        <f t="shared" si="53"/>
        <v/>
      </c>
      <c r="E3425" t="s">
        <v>73</v>
      </c>
    </row>
    <row r="3426" spans="1:5" outlineLevel="1" x14ac:dyDescent="0.35">
      <c r="A3426" s="24">
        <f>A3425</f>
        <v>43896</v>
      </c>
      <c r="B3426" s="25" t="str">
        <f>B3425</f>
        <v>SOCCER 4 ALL INC</v>
      </c>
      <c r="C3426" s="26">
        <f>SUBTOTAL(9,C3424:C3425)</f>
        <v>3434.64</v>
      </c>
      <c r="D3426" s="26" t="str">
        <f t="shared" si="53"/>
        <v>TOTAL</v>
      </c>
    </row>
    <row r="3427" spans="1:5" outlineLevel="2" x14ac:dyDescent="0.35">
      <c r="A3427" s="11">
        <v>43896</v>
      </c>
      <c r="B3427" t="s">
        <v>576</v>
      </c>
      <c r="C3427" s="5">
        <v>2730.5</v>
      </c>
      <c r="D3427" s="26" t="str">
        <f t="shared" si="53"/>
        <v/>
      </c>
      <c r="E3427" t="s">
        <v>73</v>
      </c>
    </row>
    <row r="3428" spans="1:5" outlineLevel="1" x14ac:dyDescent="0.35">
      <c r="A3428" s="24">
        <f>A3427</f>
        <v>43896</v>
      </c>
      <c r="B3428" s="25" t="str">
        <f>B3427</f>
        <v>THE SOCCER CORNER</v>
      </c>
      <c r="C3428" s="26">
        <f>SUBTOTAL(9,C3427:C3427)</f>
        <v>2730.5</v>
      </c>
      <c r="D3428" s="26" t="str">
        <f t="shared" si="53"/>
        <v>TOTAL</v>
      </c>
    </row>
    <row r="3429" spans="1:5" outlineLevel="2" x14ac:dyDescent="0.35">
      <c r="A3429" s="11">
        <v>43896</v>
      </c>
      <c r="B3429" t="s">
        <v>877</v>
      </c>
      <c r="C3429" s="5">
        <v>573</v>
      </c>
      <c r="D3429" s="26" t="str">
        <f t="shared" si="53"/>
        <v/>
      </c>
      <c r="E3429" t="s">
        <v>86</v>
      </c>
    </row>
    <row r="3430" spans="1:5" outlineLevel="1" x14ac:dyDescent="0.35">
      <c r="A3430" s="24">
        <f>A3429</f>
        <v>43896</v>
      </c>
      <c r="B3430" s="25" t="str">
        <f>B3429</f>
        <v>SOFTWARE 4 SCHOOLS</v>
      </c>
      <c r="C3430" s="26">
        <f>SUBTOTAL(9,C3429:C3429)</f>
        <v>573</v>
      </c>
      <c r="D3430" s="26" t="str">
        <f t="shared" si="53"/>
        <v>TOTAL</v>
      </c>
    </row>
    <row r="3431" spans="1:5" outlineLevel="2" x14ac:dyDescent="0.35">
      <c r="A3431" s="11">
        <v>43896</v>
      </c>
      <c r="B3431" t="s">
        <v>333</v>
      </c>
      <c r="C3431" s="5">
        <v>502.5</v>
      </c>
      <c r="D3431" s="26" t="str">
        <f t="shared" si="53"/>
        <v/>
      </c>
      <c r="E3431" t="s">
        <v>71</v>
      </c>
    </row>
    <row r="3432" spans="1:5" outlineLevel="2" x14ac:dyDescent="0.35">
      <c r="A3432" s="11">
        <v>43896</v>
      </c>
      <c r="B3432" t="s">
        <v>333</v>
      </c>
      <c r="C3432" s="5">
        <v>2437.5</v>
      </c>
      <c r="D3432" s="26" t="str">
        <f t="shared" si="53"/>
        <v/>
      </c>
      <c r="E3432" t="s">
        <v>71</v>
      </c>
    </row>
    <row r="3433" spans="1:5" outlineLevel="2" x14ac:dyDescent="0.35">
      <c r="A3433" s="11">
        <v>43896</v>
      </c>
      <c r="B3433" t="s">
        <v>333</v>
      </c>
      <c r="C3433" s="5">
        <v>2437.5</v>
      </c>
      <c r="D3433" s="26" t="str">
        <f t="shared" si="53"/>
        <v/>
      </c>
      <c r="E3433" t="s">
        <v>71</v>
      </c>
    </row>
    <row r="3434" spans="1:5" outlineLevel="2" x14ac:dyDescent="0.35">
      <c r="A3434" s="11">
        <v>43896</v>
      </c>
      <c r="B3434" t="s">
        <v>333</v>
      </c>
      <c r="C3434" s="5">
        <v>2437.5</v>
      </c>
      <c r="D3434" s="26" t="str">
        <f t="shared" si="53"/>
        <v/>
      </c>
      <c r="E3434" t="s">
        <v>71</v>
      </c>
    </row>
    <row r="3435" spans="1:5" outlineLevel="2" x14ac:dyDescent="0.35">
      <c r="A3435" s="11">
        <v>43896</v>
      </c>
      <c r="B3435" t="s">
        <v>333</v>
      </c>
      <c r="C3435" s="5">
        <v>2437.5</v>
      </c>
      <c r="D3435" s="26" t="str">
        <f t="shared" si="53"/>
        <v/>
      </c>
      <c r="E3435" t="s">
        <v>71</v>
      </c>
    </row>
    <row r="3436" spans="1:5" outlineLevel="2" x14ac:dyDescent="0.35">
      <c r="A3436" s="11">
        <v>43896</v>
      </c>
      <c r="B3436" t="s">
        <v>333</v>
      </c>
      <c r="C3436" s="5">
        <v>1005</v>
      </c>
      <c r="D3436" s="26" t="str">
        <f t="shared" si="53"/>
        <v/>
      </c>
      <c r="E3436" t="s">
        <v>71</v>
      </c>
    </row>
    <row r="3437" spans="1:5" outlineLevel="2" x14ac:dyDescent="0.35">
      <c r="A3437" s="11">
        <v>43896</v>
      </c>
      <c r="B3437" t="s">
        <v>333</v>
      </c>
      <c r="C3437" s="5">
        <v>1005</v>
      </c>
      <c r="D3437" s="26" t="str">
        <f t="shared" si="53"/>
        <v/>
      </c>
      <c r="E3437" t="s">
        <v>71</v>
      </c>
    </row>
    <row r="3438" spans="1:5" outlineLevel="2" x14ac:dyDescent="0.35">
      <c r="A3438" s="11">
        <v>43896</v>
      </c>
      <c r="B3438" t="s">
        <v>333</v>
      </c>
      <c r="C3438" s="5">
        <v>2437.5</v>
      </c>
      <c r="D3438" s="26" t="str">
        <f t="shared" si="53"/>
        <v/>
      </c>
      <c r="E3438" t="s">
        <v>71</v>
      </c>
    </row>
    <row r="3439" spans="1:5" outlineLevel="2" x14ac:dyDescent="0.35">
      <c r="A3439" s="11">
        <v>43896</v>
      </c>
      <c r="B3439" t="s">
        <v>333</v>
      </c>
      <c r="C3439" s="5">
        <v>1950</v>
      </c>
      <c r="D3439" s="26" t="str">
        <f t="shared" si="53"/>
        <v/>
      </c>
      <c r="E3439" t="s">
        <v>71</v>
      </c>
    </row>
    <row r="3440" spans="1:5" outlineLevel="2" x14ac:dyDescent="0.35">
      <c r="A3440" s="11">
        <v>43896</v>
      </c>
      <c r="B3440" t="s">
        <v>333</v>
      </c>
      <c r="C3440" s="5">
        <v>1869.84</v>
      </c>
      <c r="D3440" s="26" t="str">
        <f t="shared" si="53"/>
        <v/>
      </c>
      <c r="E3440" t="s">
        <v>71</v>
      </c>
    </row>
    <row r="3441" spans="1:5" outlineLevel="2" x14ac:dyDescent="0.35">
      <c r="A3441" s="11">
        <v>43896</v>
      </c>
      <c r="B3441" t="s">
        <v>333</v>
      </c>
      <c r="C3441" s="5">
        <v>1335.6</v>
      </c>
      <c r="D3441" s="26" t="str">
        <f t="shared" si="53"/>
        <v/>
      </c>
      <c r="E3441" t="s">
        <v>71</v>
      </c>
    </row>
    <row r="3442" spans="1:5" outlineLevel="2" x14ac:dyDescent="0.35">
      <c r="A3442" s="11">
        <v>43896</v>
      </c>
      <c r="B3442" t="s">
        <v>333</v>
      </c>
      <c r="C3442" s="5">
        <v>1106.6400000000001</v>
      </c>
      <c r="D3442" s="26" t="str">
        <f t="shared" si="53"/>
        <v/>
      </c>
      <c r="E3442" t="s">
        <v>71</v>
      </c>
    </row>
    <row r="3443" spans="1:5" outlineLevel="1" x14ac:dyDescent="0.35">
      <c r="A3443" s="24">
        <f>A3442</f>
        <v>43896</v>
      </c>
      <c r="B3443" s="25" t="str">
        <f>B3442</f>
        <v>SOLIANT HEALTH</v>
      </c>
      <c r="C3443" s="26">
        <f>SUBTOTAL(9,C3431:C3442)</f>
        <v>20962.079999999998</v>
      </c>
      <c r="D3443" s="26" t="str">
        <f t="shared" si="53"/>
        <v>TOTAL</v>
      </c>
    </row>
    <row r="3444" spans="1:5" outlineLevel="2" x14ac:dyDescent="0.35">
      <c r="A3444" s="11">
        <v>43896</v>
      </c>
      <c r="B3444" t="s">
        <v>878</v>
      </c>
      <c r="C3444" s="5">
        <v>260.01</v>
      </c>
      <c r="D3444" s="26" t="str">
        <f t="shared" si="53"/>
        <v/>
      </c>
      <c r="E3444" t="s">
        <v>74</v>
      </c>
    </row>
    <row r="3445" spans="1:5" outlineLevel="1" x14ac:dyDescent="0.35">
      <c r="A3445" s="24">
        <f>A3444</f>
        <v>43896</v>
      </c>
      <c r="B3445" s="25" t="str">
        <f>B3444</f>
        <v>SOLUTION TREE INC</v>
      </c>
      <c r="C3445" s="26">
        <f>SUBTOTAL(9,C3444:C3444)</f>
        <v>260.01</v>
      </c>
      <c r="D3445" s="26" t="str">
        <f t="shared" si="53"/>
        <v>TOTAL</v>
      </c>
    </row>
    <row r="3446" spans="1:5" outlineLevel="2" x14ac:dyDescent="0.35">
      <c r="A3446" s="11">
        <v>43896</v>
      </c>
      <c r="B3446" t="s">
        <v>879</v>
      </c>
      <c r="C3446" s="5">
        <v>375.6</v>
      </c>
      <c r="D3446" s="26" t="str">
        <f t="shared" si="53"/>
        <v/>
      </c>
      <c r="E3446" t="s">
        <v>73</v>
      </c>
    </row>
    <row r="3447" spans="1:5" outlineLevel="1" x14ac:dyDescent="0.35">
      <c r="A3447" s="24">
        <f>A3446</f>
        <v>43896</v>
      </c>
      <c r="B3447" s="25" t="str">
        <f>B3446</f>
        <v>SOUTHERN COMPUTER WAREHOUSE INC</v>
      </c>
      <c r="C3447" s="26">
        <f>SUBTOTAL(9,C3446:C3446)</f>
        <v>375.6</v>
      </c>
      <c r="D3447" s="26" t="str">
        <f t="shared" si="53"/>
        <v>TOTAL</v>
      </c>
    </row>
    <row r="3448" spans="1:5" outlineLevel="2" x14ac:dyDescent="0.35">
      <c r="A3448" s="11">
        <v>43896</v>
      </c>
      <c r="B3448" t="s">
        <v>205</v>
      </c>
      <c r="C3448" s="5">
        <v>1086.49</v>
      </c>
      <c r="D3448" s="26" t="str">
        <f t="shared" si="53"/>
        <v/>
      </c>
      <c r="E3448" t="s">
        <v>74</v>
      </c>
    </row>
    <row r="3449" spans="1:5" outlineLevel="2" x14ac:dyDescent="0.35">
      <c r="A3449" s="11">
        <v>43896</v>
      </c>
      <c r="B3449" t="s">
        <v>205</v>
      </c>
      <c r="C3449" s="5">
        <v>586.33000000000004</v>
      </c>
      <c r="D3449" s="26" t="str">
        <f t="shared" si="53"/>
        <v/>
      </c>
      <c r="E3449" t="s">
        <v>74</v>
      </c>
    </row>
    <row r="3450" spans="1:5" outlineLevel="1" x14ac:dyDescent="0.35">
      <c r="A3450" s="24">
        <f>A3449</f>
        <v>43896</v>
      </c>
      <c r="B3450" s="25" t="str">
        <f>B3449</f>
        <v>SCHOLASTIC BOOK FAIRS INC</v>
      </c>
      <c r="C3450" s="26">
        <f>SUBTOTAL(9,C3448:C3449)</f>
        <v>1672.8200000000002</v>
      </c>
      <c r="D3450" s="26" t="str">
        <f t="shared" si="53"/>
        <v>TOTAL</v>
      </c>
    </row>
    <row r="3451" spans="1:5" outlineLevel="2" x14ac:dyDescent="0.35">
      <c r="A3451" s="11">
        <v>43896</v>
      </c>
      <c r="B3451" t="s">
        <v>136</v>
      </c>
      <c r="C3451" s="5">
        <v>37.200000000000003</v>
      </c>
      <c r="D3451" s="26" t="str">
        <f t="shared" si="53"/>
        <v/>
      </c>
      <c r="E3451" t="s">
        <v>75</v>
      </c>
    </row>
    <row r="3452" spans="1:5" outlineLevel="2" x14ac:dyDescent="0.35">
      <c r="A3452" s="11">
        <v>43896</v>
      </c>
      <c r="B3452" t="s">
        <v>136</v>
      </c>
      <c r="C3452" s="5">
        <v>142.4</v>
      </c>
      <c r="D3452" s="26" t="str">
        <f t="shared" si="53"/>
        <v/>
      </c>
      <c r="E3452" t="s">
        <v>75</v>
      </c>
    </row>
    <row r="3453" spans="1:5" outlineLevel="1" x14ac:dyDescent="0.35">
      <c r="A3453" s="24">
        <f>A3452</f>
        <v>43896</v>
      </c>
      <c r="B3453" s="25" t="str">
        <f>B3452</f>
        <v>SOUTHWEST TEXAS EQUIPMENT</v>
      </c>
      <c r="C3453" s="26">
        <f>SUBTOTAL(9,C3451:C3452)</f>
        <v>179.60000000000002</v>
      </c>
      <c r="D3453" s="26" t="str">
        <f t="shared" si="53"/>
        <v>TOTAL</v>
      </c>
    </row>
    <row r="3454" spans="1:5" outlineLevel="2" x14ac:dyDescent="0.35">
      <c r="A3454" s="11">
        <v>43896</v>
      </c>
      <c r="B3454" t="s">
        <v>40</v>
      </c>
      <c r="C3454" s="5">
        <v>897.25</v>
      </c>
      <c r="D3454" s="26" t="str">
        <f t="shared" si="53"/>
        <v/>
      </c>
      <c r="E3454" t="s">
        <v>87</v>
      </c>
    </row>
    <row r="3455" spans="1:5" outlineLevel="1" x14ac:dyDescent="0.35">
      <c r="A3455" s="24">
        <f>A3454</f>
        <v>43896</v>
      </c>
      <c r="B3455" s="25" t="str">
        <f>B3454</f>
        <v>SPARKLETTS AND SIERRA SPRINGS</v>
      </c>
      <c r="C3455" s="26">
        <f>SUBTOTAL(9,C3454:C3454)</f>
        <v>897.25</v>
      </c>
      <c r="D3455" s="26" t="str">
        <f t="shared" si="53"/>
        <v>TOTAL</v>
      </c>
    </row>
    <row r="3456" spans="1:5" outlineLevel="2" x14ac:dyDescent="0.35">
      <c r="A3456" s="11">
        <v>43896</v>
      </c>
      <c r="B3456" t="s">
        <v>154</v>
      </c>
      <c r="C3456" s="5">
        <v>3465</v>
      </c>
      <c r="D3456" s="26" t="str">
        <f t="shared" ref="D3456:D3519" si="54">IF(E3456="","TOTAL","")</f>
        <v/>
      </c>
      <c r="E3456" t="s">
        <v>71</v>
      </c>
    </row>
    <row r="3457" spans="1:5" outlineLevel="2" x14ac:dyDescent="0.35">
      <c r="A3457" s="11">
        <v>43896</v>
      </c>
      <c r="B3457" t="s">
        <v>154</v>
      </c>
      <c r="C3457" s="5">
        <v>1400</v>
      </c>
      <c r="D3457" s="26" t="str">
        <f t="shared" si="54"/>
        <v/>
      </c>
      <c r="E3457" t="s">
        <v>71</v>
      </c>
    </row>
    <row r="3458" spans="1:5" outlineLevel="2" x14ac:dyDescent="0.35">
      <c r="A3458" s="11">
        <v>43896</v>
      </c>
      <c r="B3458" t="s">
        <v>154</v>
      </c>
      <c r="C3458" s="5">
        <v>2205</v>
      </c>
      <c r="D3458" s="26" t="str">
        <f t="shared" si="54"/>
        <v/>
      </c>
      <c r="E3458" t="s">
        <v>71</v>
      </c>
    </row>
    <row r="3459" spans="1:5" outlineLevel="2" x14ac:dyDescent="0.35">
      <c r="A3459" s="11">
        <v>43896</v>
      </c>
      <c r="B3459" t="s">
        <v>154</v>
      </c>
      <c r="C3459" s="5">
        <v>2800</v>
      </c>
      <c r="D3459" s="26" t="str">
        <f t="shared" si="54"/>
        <v/>
      </c>
      <c r="E3459" t="s">
        <v>71</v>
      </c>
    </row>
    <row r="3460" spans="1:5" outlineLevel="2" x14ac:dyDescent="0.35">
      <c r="A3460" s="11">
        <v>43896</v>
      </c>
      <c r="B3460" t="s">
        <v>154</v>
      </c>
      <c r="C3460" s="5">
        <v>750</v>
      </c>
      <c r="D3460" s="26" t="str">
        <f t="shared" si="54"/>
        <v/>
      </c>
      <c r="E3460" t="s">
        <v>71</v>
      </c>
    </row>
    <row r="3461" spans="1:5" outlineLevel="2" x14ac:dyDescent="0.35">
      <c r="A3461" s="11">
        <v>43896</v>
      </c>
      <c r="B3461" t="s">
        <v>154</v>
      </c>
      <c r="C3461" s="5">
        <v>5110</v>
      </c>
      <c r="D3461" s="26" t="str">
        <f t="shared" si="54"/>
        <v/>
      </c>
      <c r="E3461" t="s">
        <v>71</v>
      </c>
    </row>
    <row r="3462" spans="1:5" outlineLevel="2" x14ac:dyDescent="0.35">
      <c r="A3462" s="11">
        <v>43896</v>
      </c>
      <c r="B3462" t="s">
        <v>154</v>
      </c>
      <c r="C3462" s="5">
        <v>3910</v>
      </c>
      <c r="D3462" s="26" t="str">
        <f t="shared" si="54"/>
        <v/>
      </c>
      <c r="E3462" t="s">
        <v>71</v>
      </c>
    </row>
    <row r="3463" spans="1:5" outlineLevel="2" x14ac:dyDescent="0.35">
      <c r="A3463" s="11">
        <v>43896</v>
      </c>
      <c r="B3463" t="s">
        <v>154</v>
      </c>
      <c r="C3463" s="5">
        <v>4650</v>
      </c>
      <c r="D3463" s="26" t="str">
        <f t="shared" si="54"/>
        <v/>
      </c>
      <c r="E3463" t="s">
        <v>71</v>
      </c>
    </row>
    <row r="3464" spans="1:5" outlineLevel="1" x14ac:dyDescent="0.35">
      <c r="A3464" s="24">
        <f>A3463</f>
        <v>43896</v>
      </c>
      <c r="B3464" s="25" t="str">
        <f>B3463</f>
        <v>SPECIALIZED ASSESSMENT AND CONSULTING</v>
      </c>
      <c r="C3464" s="26">
        <f>SUBTOTAL(9,C3456:C3463)</f>
        <v>24290</v>
      </c>
      <c r="D3464" s="26" t="str">
        <f t="shared" si="54"/>
        <v>TOTAL</v>
      </c>
    </row>
    <row r="3465" spans="1:5" outlineLevel="2" x14ac:dyDescent="0.35">
      <c r="A3465" s="11">
        <v>43896</v>
      </c>
      <c r="B3465" t="s">
        <v>880</v>
      </c>
      <c r="C3465" s="5">
        <v>7990</v>
      </c>
      <c r="D3465" s="26" t="str">
        <f t="shared" si="54"/>
        <v/>
      </c>
      <c r="E3465" t="s">
        <v>285</v>
      </c>
    </row>
    <row r="3466" spans="1:5" outlineLevel="2" x14ac:dyDescent="0.35">
      <c r="A3466" s="11">
        <v>43896</v>
      </c>
      <c r="B3466" t="s">
        <v>880</v>
      </c>
      <c r="C3466" s="5">
        <v>279.58</v>
      </c>
      <c r="D3466" s="26" t="str">
        <f t="shared" si="54"/>
        <v/>
      </c>
      <c r="E3466" t="s">
        <v>75</v>
      </c>
    </row>
    <row r="3467" spans="1:5" outlineLevel="1" x14ac:dyDescent="0.35">
      <c r="A3467" s="24">
        <f>A3466</f>
        <v>43896</v>
      </c>
      <c r="B3467" s="25" t="str">
        <f>B3466</f>
        <v>SPECIALTY SUPPLY &amp; INSTALLATION</v>
      </c>
      <c r="C3467" s="26">
        <f>SUBTOTAL(9,C3465:C3466)</f>
        <v>8269.58</v>
      </c>
      <c r="D3467" s="26" t="str">
        <f t="shared" si="54"/>
        <v>TOTAL</v>
      </c>
    </row>
    <row r="3468" spans="1:5" outlineLevel="2" x14ac:dyDescent="0.35">
      <c r="A3468" s="11">
        <v>43896</v>
      </c>
      <c r="B3468" t="s">
        <v>603</v>
      </c>
      <c r="C3468" s="5">
        <v>2141.5</v>
      </c>
      <c r="D3468" s="26" t="str">
        <f t="shared" si="54"/>
        <v/>
      </c>
      <c r="E3468" t="s">
        <v>75</v>
      </c>
    </row>
    <row r="3469" spans="1:5" outlineLevel="2" x14ac:dyDescent="0.35">
      <c r="A3469" s="11">
        <v>43896</v>
      </c>
      <c r="B3469" t="s">
        <v>603</v>
      </c>
      <c r="C3469" s="5">
        <v>624.94000000000005</v>
      </c>
      <c r="D3469" s="26" t="str">
        <f t="shared" si="54"/>
        <v/>
      </c>
      <c r="E3469" t="s">
        <v>75</v>
      </c>
    </row>
    <row r="3470" spans="1:5" outlineLevel="1" x14ac:dyDescent="0.35">
      <c r="A3470" s="24">
        <f>A3469</f>
        <v>43896</v>
      </c>
      <c r="B3470" s="25" t="str">
        <f>B3469</f>
        <v>SPECTRUM CORPORATION</v>
      </c>
      <c r="C3470" s="26">
        <f>SUBTOTAL(9,C3468:C3469)</f>
        <v>2766.44</v>
      </c>
      <c r="D3470" s="26" t="str">
        <f t="shared" si="54"/>
        <v>TOTAL</v>
      </c>
    </row>
    <row r="3471" spans="1:5" outlineLevel="2" x14ac:dyDescent="0.35">
      <c r="A3471" s="11">
        <v>43896</v>
      </c>
      <c r="B3471" t="s">
        <v>881</v>
      </c>
      <c r="C3471" s="5">
        <v>3113</v>
      </c>
      <c r="D3471" s="26" t="str">
        <f t="shared" si="54"/>
        <v/>
      </c>
      <c r="E3471" t="s">
        <v>73</v>
      </c>
    </row>
    <row r="3472" spans="1:5" outlineLevel="1" x14ac:dyDescent="0.35">
      <c r="A3472" s="24">
        <f>A3471</f>
        <v>43896</v>
      </c>
      <c r="B3472" s="25" t="str">
        <f>B3471</f>
        <v>SPORTSFIELD SPECIALTIES INC</v>
      </c>
      <c r="C3472" s="26">
        <f>SUBTOTAL(9,C3471:C3471)</f>
        <v>3113</v>
      </c>
      <c r="D3472" s="26" t="str">
        <f t="shared" si="54"/>
        <v>TOTAL</v>
      </c>
    </row>
    <row r="3473" spans="1:5" outlineLevel="2" x14ac:dyDescent="0.35">
      <c r="A3473" s="11">
        <v>43896</v>
      </c>
      <c r="B3473" t="s">
        <v>41</v>
      </c>
      <c r="C3473" s="5">
        <v>337.84</v>
      </c>
      <c r="D3473" s="26" t="str">
        <f t="shared" si="54"/>
        <v/>
      </c>
      <c r="E3473" t="s">
        <v>99</v>
      </c>
    </row>
    <row r="3474" spans="1:5" outlineLevel="2" x14ac:dyDescent="0.35">
      <c r="A3474" s="11">
        <v>43896</v>
      </c>
      <c r="B3474" t="s">
        <v>41</v>
      </c>
      <c r="C3474" s="5">
        <v>117</v>
      </c>
      <c r="D3474" s="26" t="str">
        <f t="shared" si="54"/>
        <v/>
      </c>
      <c r="E3474" t="s">
        <v>99</v>
      </c>
    </row>
    <row r="3475" spans="1:5" outlineLevel="2" x14ac:dyDescent="0.35">
      <c r="A3475" s="11">
        <v>43896</v>
      </c>
      <c r="B3475" t="s">
        <v>41</v>
      </c>
      <c r="C3475" s="5">
        <v>616.12</v>
      </c>
      <c r="D3475" s="26" t="str">
        <f t="shared" si="54"/>
        <v/>
      </c>
      <c r="E3475" t="s">
        <v>99</v>
      </c>
    </row>
    <row r="3476" spans="1:5" outlineLevel="2" x14ac:dyDescent="0.35">
      <c r="A3476" s="11">
        <v>43896</v>
      </c>
      <c r="B3476" t="s">
        <v>41</v>
      </c>
      <c r="C3476" s="5">
        <v>300.98</v>
      </c>
      <c r="D3476" s="26" t="str">
        <f t="shared" si="54"/>
        <v/>
      </c>
      <c r="E3476" t="s">
        <v>99</v>
      </c>
    </row>
    <row r="3477" spans="1:5" outlineLevel="2" x14ac:dyDescent="0.35">
      <c r="A3477" s="11">
        <v>43896</v>
      </c>
      <c r="B3477" t="s">
        <v>41</v>
      </c>
      <c r="C3477" s="5">
        <v>601.96</v>
      </c>
      <c r="D3477" s="26" t="str">
        <f t="shared" si="54"/>
        <v/>
      </c>
      <c r="E3477" t="s">
        <v>99</v>
      </c>
    </row>
    <row r="3478" spans="1:5" outlineLevel="2" x14ac:dyDescent="0.35">
      <c r="A3478" s="11">
        <v>43896</v>
      </c>
      <c r="B3478" t="s">
        <v>41</v>
      </c>
      <c r="C3478" s="5">
        <v>300.98</v>
      </c>
      <c r="D3478" s="26" t="str">
        <f t="shared" si="54"/>
        <v/>
      </c>
      <c r="E3478" t="s">
        <v>99</v>
      </c>
    </row>
    <row r="3479" spans="1:5" outlineLevel="2" x14ac:dyDescent="0.35">
      <c r="A3479" s="11">
        <v>43896</v>
      </c>
      <c r="B3479" t="s">
        <v>41</v>
      </c>
      <c r="C3479" s="5">
        <v>337.84</v>
      </c>
      <c r="D3479" s="26" t="str">
        <f t="shared" si="54"/>
        <v/>
      </c>
      <c r="E3479" t="s">
        <v>99</v>
      </c>
    </row>
    <row r="3480" spans="1:5" outlineLevel="2" x14ac:dyDescent="0.35">
      <c r="A3480" s="11">
        <v>43896</v>
      </c>
      <c r="B3480" t="s">
        <v>41</v>
      </c>
      <c r="C3480" s="5">
        <v>300.98</v>
      </c>
      <c r="D3480" s="26" t="str">
        <f t="shared" si="54"/>
        <v/>
      </c>
      <c r="E3480" t="s">
        <v>99</v>
      </c>
    </row>
    <row r="3481" spans="1:5" outlineLevel="2" x14ac:dyDescent="0.35">
      <c r="A3481" s="11">
        <v>43896</v>
      </c>
      <c r="B3481" t="s">
        <v>41</v>
      </c>
      <c r="C3481" s="5">
        <v>337.84</v>
      </c>
      <c r="D3481" s="26" t="str">
        <f t="shared" si="54"/>
        <v/>
      </c>
      <c r="E3481" t="s">
        <v>99</v>
      </c>
    </row>
    <row r="3482" spans="1:5" outlineLevel="2" x14ac:dyDescent="0.35">
      <c r="A3482" s="11">
        <v>43896</v>
      </c>
      <c r="B3482" t="s">
        <v>41</v>
      </c>
      <c r="C3482" s="5">
        <v>300.98</v>
      </c>
      <c r="D3482" s="26" t="str">
        <f t="shared" si="54"/>
        <v/>
      </c>
      <c r="E3482" t="s">
        <v>99</v>
      </c>
    </row>
    <row r="3483" spans="1:5" outlineLevel="2" x14ac:dyDescent="0.35">
      <c r="A3483" s="11">
        <v>43896</v>
      </c>
      <c r="B3483" t="s">
        <v>41</v>
      </c>
      <c r="C3483" s="5">
        <v>924.18</v>
      </c>
      <c r="D3483" s="26" t="str">
        <f t="shared" si="54"/>
        <v/>
      </c>
      <c r="E3483" t="s">
        <v>99</v>
      </c>
    </row>
    <row r="3484" spans="1:5" outlineLevel="2" x14ac:dyDescent="0.35">
      <c r="A3484" s="11">
        <v>43896</v>
      </c>
      <c r="B3484" t="s">
        <v>41</v>
      </c>
      <c r="C3484" s="5">
        <v>276.41000000000003</v>
      </c>
      <c r="D3484" s="26" t="str">
        <f t="shared" si="54"/>
        <v/>
      </c>
      <c r="E3484" t="s">
        <v>99</v>
      </c>
    </row>
    <row r="3485" spans="1:5" outlineLevel="2" x14ac:dyDescent="0.35">
      <c r="A3485" s="11">
        <v>43896</v>
      </c>
      <c r="B3485" t="s">
        <v>41</v>
      </c>
      <c r="C3485" s="5">
        <v>337.84</v>
      </c>
      <c r="D3485" s="26" t="str">
        <f t="shared" si="54"/>
        <v/>
      </c>
      <c r="E3485" t="s">
        <v>99</v>
      </c>
    </row>
    <row r="3486" spans="1:5" outlineLevel="2" x14ac:dyDescent="0.35">
      <c r="A3486" s="11">
        <v>43896</v>
      </c>
      <c r="B3486" t="s">
        <v>41</v>
      </c>
      <c r="C3486" s="5">
        <v>300.98</v>
      </c>
      <c r="D3486" s="26" t="str">
        <f t="shared" si="54"/>
        <v/>
      </c>
      <c r="E3486" t="s">
        <v>99</v>
      </c>
    </row>
    <row r="3487" spans="1:5" outlineLevel="2" x14ac:dyDescent="0.35">
      <c r="A3487" s="11">
        <v>43896</v>
      </c>
      <c r="B3487" t="s">
        <v>41</v>
      </c>
      <c r="C3487" s="5">
        <v>300.98</v>
      </c>
      <c r="D3487" s="26" t="str">
        <f t="shared" si="54"/>
        <v/>
      </c>
      <c r="E3487" t="s">
        <v>99</v>
      </c>
    </row>
    <row r="3488" spans="1:5" outlineLevel="1" x14ac:dyDescent="0.35">
      <c r="A3488" s="24">
        <f>A3487</f>
        <v>43896</v>
      </c>
      <c r="B3488" s="25" t="str">
        <f>B3487</f>
        <v>SPRINT WASTE SERVICES LP</v>
      </c>
      <c r="C3488" s="26">
        <f>SUBTOTAL(9,C3473:C3487)</f>
        <v>5692.91</v>
      </c>
      <c r="D3488" s="26" t="str">
        <f t="shared" si="54"/>
        <v>TOTAL</v>
      </c>
    </row>
    <row r="3489" spans="1:5" outlineLevel="2" x14ac:dyDescent="0.35">
      <c r="A3489" s="11">
        <v>43896</v>
      </c>
      <c r="B3489" t="s">
        <v>882</v>
      </c>
      <c r="C3489" s="5">
        <v>385</v>
      </c>
      <c r="D3489" s="26" t="str">
        <f t="shared" si="54"/>
        <v/>
      </c>
      <c r="E3489" t="s">
        <v>71</v>
      </c>
    </row>
    <row r="3490" spans="1:5" outlineLevel="1" x14ac:dyDescent="0.35">
      <c r="A3490" s="24">
        <f>A3489</f>
        <v>43896</v>
      </c>
      <c r="B3490" s="25" t="str">
        <f>B3489</f>
        <v>ST PETERS UNITED METHODIST CHURCH</v>
      </c>
      <c r="C3490" s="26">
        <f>SUBTOTAL(9,C3489:C3489)</f>
        <v>385</v>
      </c>
      <c r="D3490" s="26" t="str">
        <f t="shared" si="54"/>
        <v>TOTAL</v>
      </c>
    </row>
    <row r="3491" spans="1:5" outlineLevel="2" x14ac:dyDescent="0.35">
      <c r="A3491" s="11">
        <v>43896</v>
      </c>
      <c r="B3491" t="s">
        <v>377</v>
      </c>
      <c r="C3491" s="5">
        <v>4400</v>
      </c>
      <c r="D3491" s="26" t="str">
        <f t="shared" si="54"/>
        <v/>
      </c>
      <c r="E3491" t="s">
        <v>71</v>
      </c>
    </row>
    <row r="3492" spans="1:5" outlineLevel="2" x14ac:dyDescent="0.35">
      <c r="A3492" s="11">
        <v>43896</v>
      </c>
      <c r="B3492" t="s">
        <v>377</v>
      </c>
      <c r="C3492" s="5">
        <v>4400</v>
      </c>
      <c r="D3492" s="26" t="str">
        <f t="shared" si="54"/>
        <v/>
      </c>
      <c r="E3492" t="s">
        <v>71</v>
      </c>
    </row>
    <row r="3493" spans="1:5" outlineLevel="1" x14ac:dyDescent="0.35">
      <c r="A3493" s="24">
        <f>A3492</f>
        <v>43896</v>
      </c>
      <c r="B3493" s="25" t="str">
        <f>B3492</f>
        <v>STAFF DEVELOPMENT WORKSHOPS INC</v>
      </c>
      <c r="C3493" s="26">
        <f>SUBTOTAL(9,C3491:C3492)</f>
        <v>8800</v>
      </c>
      <c r="D3493" s="26" t="str">
        <f t="shared" si="54"/>
        <v>TOTAL</v>
      </c>
    </row>
    <row r="3494" spans="1:5" outlineLevel="2" x14ac:dyDescent="0.35">
      <c r="A3494" s="11">
        <v>43896</v>
      </c>
      <c r="B3494" t="s">
        <v>883</v>
      </c>
      <c r="C3494" s="5">
        <v>64400</v>
      </c>
      <c r="D3494" s="26" t="str">
        <f t="shared" si="54"/>
        <v/>
      </c>
      <c r="E3494" t="s">
        <v>82</v>
      </c>
    </row>
    <row r="3495" spans="1:5" outlineLevel="1" x14ac:dyDescent="0.35">
      <c r="A3495" s="24">
        <f>A3494</f>
        <v>43896</v>
      </c>
      <c r="B3495" s="25" t="str">
        <f>B3494</f>
        <v>STANTEC ARCHITECTURE INC</v>
      </c>
      <c r="C3495" s="26">
        <f>SUBTOTAL(9,C3494:C3494)</f>
        <v>64400</v>
      </c>
      <c r="D3495" s="26" t="str">
        <f t="shared" si="54"/>
        <v>TOTAL</v>
      </c>
    </row>
    <row r="3496" spans="1:5" outlineLevel="2" x14ac:dyDescent="0.35">
      <c r="A3496" s="11">
        <v>43896</v>
      </c>
      <c r="B3496" t="s">
        <v>466</v>
      </c>
      <c r="C3496" s="5">
        <v>3274</v>
      </c>
      <c r="D3496" s="26" t="str">
        <f t="shared" si="54"/>
        <v/>
      </c>
      <c r="E3496" t="s">
        <v>74</v>
      </c>
    </row>
    <row r="3497" spans="1:5" outlineLevel="1" x14ac:dyDescent="0.35">
      <c r="A3497" s="24">
        <f>A3496</f>
        <v>43896</v>
      </c>
      <c r="B3497" s="25" t="str">
        <f>B3496</f>
        <v>STENHOUSE PUBLISHERS</v>
      </c>
      <c r="C3497" s="26">
        <f>SUBTOTAL(9,C3496:C3496)</f>
        <v>3274</v>
      </c>
      <c r="D3497" s="26" t="str">
        <f t="shared" si="54"/>
        <v>TOTAL</v>
      </c>
    </row>
    <row r="3498" spans="1:5" outlineLevel="2" x14ac:dyDescent="0.35">
      <c r="A3498" s="11">
        <v>43896</v>
      </c>
      <c r="B3498" t="s">
        <v>884</v>
      </c>
      <c r="C3498" s="5">
        <v>100</v>
      </c>
      <c r="D3498" s="26" t="str">
        <f t="shared" si="54"/>
        <v/>
      </c>
      <c r="E3498" t="s">
        <v>92</v>
      </c>
    </row>
    <row r="3499" spans="1:5" outlineLevel="1" x14ac:dyDescent="0.35">
      <c r="A3499" s="24">
        <f>A3498</f>
        <v>43896</v>
      </c>
      <c r="B3499" s="25" t="str">
        <f>B3498</f>
        <v>STRAKE JESUIT COLLEGE PREPARATORY</v>
      </c>
      <c r="C3499" s="26">
        <f>SUBTOTAL(9,C3498:C3498)</f>
        <v>100</v>
      </c>
      <c r="D3499" s="26" t="str">
        <f t="shared" si="54"/>
        <v>TOTAL</v>
      </c>
    </row>
    <row r="3500" spans="1:5" outlineLevel="2" x14ac:dyDescent="0.35">
      <c r="A3500" s="11">
        <v>43896</v>
      </c>
      <c r="B3500" t="s">
        <v>884</v>
      </c>
      <c r="C3500" s="5">
        <v>125</v>
      </c>
      <c r="D3500" s="26" t="str">
        <f t="shared" si="54"/>
        <v/>
      </c>
      <c r="E3500" t="s">
        <v>92</v>
      </c>
    </row>
    <row r="3501" spans="1:5" outlineLevel="1" x14ac:dyDescent="0.35">
      <c r="A3501" s="24">
        <f>A3500</f>
        <v>43896</v>
      </c>
      <c r="B3501" s="25" t="str">
        <f>B3500</f>
        <v>STRAKE JESUIT COLLEGE PREPARATORY</v>
      </c>
      <c r="C3501" s="26">
        <f>SUBTOTAL(9,C3500:C3500)</f>
        <v>125</v>
      </c>
      <c r="D3501" s="26" t="str">
        <f t="shared" si="54"/>
        <v>TOTAL</v>
      </c>
    </row>
    <row r="3502" spans="1:5" outlineLevel="2" x14ac:dyDescent="0.35">
      <c r="A3502" s="11">
        <v>43896</v>
      </c>
      <c r="B3502" t="s">
        <v>884</v>
      </c>
      <c r="C3502" s="5">
        <v>25</v>
      </c>
      <c r="D3502" s="26" t="str">
        <f t="shared" si="54"/>
        <v/>
      </c>
      <c r="E3502" t="s">
        <v>92</v>
      </c>
    </row>
    <row r="3503" spans="1:5" outlineLevel="2" x14ac:dyDescent="0.35">
      <c r="A3503" s="11">
        <v>43896</v>
      </c>
      <c r="B3503" t="s">
        <v>884</v>
      </c>
      <c r="C3503" s="5">
        <v>100</v>
      </c>
      <c r="D3503" s="26" t="str">
        <f t="shared" si="54"/>
        <v/>
      </c>
      <c r="E3503" t="s">
        <v>92</v>
      </c>
    </row>
    <row r="3504" spans="1:5" outlineLevel="1" x14ac:dyDescent="0.35">
      <c r="A3504" s="24">
        <f>A3503</f>
        <v>43896</v>
      </c>
      <c r="B3504" s="25" t="str">
        <f>B3503</f>
        <v>STRAKE JESUIT COLLEGE PREPARATORY</v>
      </c>
      <c r="C3504" s="26">
        <f>SUBTOTAL(9,C3502:C3503)</f>
        <v>125</v>
      </c>
      <c r="D3504" s="26" t="str">
        <f t="shared" si="54"/>
        <v>TOTAL</v>
      </c>
    </row>
    <row r="3505" spans="1:5" outlineLevel="2" x14ac:dyDescent="0.35">
      <c r="A3505" s="11">
        <v>43896</v>
      </c>
      <c r="B3505" t="s">
        <v>885</v>
      </c>
      <c r="C3505" s="5">
        <v>85</v>
      </c>
      <c r="D3505" s="26" t="str">
        <f t="shared" si="54"/>
        <v/>
      </c>
      <c r="E3505" t="s">
        <v>71</v>
      </c>
    </row>
    <row r="3506" spans="1:5" outlineLevel="1" x14ac:dyDescent="0.35">
      <c r="A3506" s="24">
        <f>A3505</f>
        <v>43896</v>
      </c>
      <c r="B3506" s="25" t="str">
        <f>B3505</f>
        <v>SEAN STRASNER</v>
      </c>
      <c r="C3506" s="26">
        <f>SUBTOTAL(9,C3505:C3505)</f>
        <v>85</v>
      </c>
      <c r="D3506" s="26" t="str">
        <f t="shared" si="54"/>
        <v>TOTAL</v>
      </c>
    </row>
    <row r="3507" spans="1:5" outlineLevel="2" x14ac:dyDescent="0.35">
      <c r="A3507" s="11">
        <v>43896</v>
      </c>
      <c r="B3507" t="s">
        <v>194</v>
      </c>
      <c r="C3507" s="5">
        <v>6969.6</v>
      </c>
      <c r="D3507" s="26" t="str">
        <f t="shared" si="54"/>
        <v/>
      </c>
      <c r="E3507" t="s">
        <v>84</v>
      </c>
    </row>
    <row r="3508" spans="1:5" outlineLevel="1" x14ac:dyDescent="0.35">
      <c r="A3508" s="24">
        <f>A3507</f>
        <v>43896</v>
      </c>
      <c r="B3508" s="25" t="str">
        <f>B3507</f>
        <v>STRATEGIC FILTRATION INC</v>
      </c>
      <c r="C3508" s="26">
        <f>SUBTOTAL(9,C3507:C3507)</f>
        <v>6969.6</v>
      </c>
      <c r="D3508" s="26" t="str">
        <f t="shared" si="54"/>
        <v>TOTAL</v>
      </c>
    </row>
    <row r="3509" spans="1:5" outlineLevel="2" x14ac:dyDescent="0.35">
      <c r="A3509" s="11">
        <v>43896</v>
      </c>
      <c r="B3509" t="s">
        <v>886</v>
      </c>
      <c r="C3509" s="5">
        <v>3667.12</v>
      </c>
      <c r="D3509" s="26" t="str">
        <f t="shared" si="54"/>
        <v/>
      </c>
      <c r="E3509" t="s">
        <v>73</v>
      </c>
    </row>
    <row r="3510" spans="1:5" outlineLevel="1" x14ac:dyDescent="0.35">
      <c r="A3510" s="24">
        <f>A3509</f>
        <v>43896</v>
      </c>
      <c r="B3510" s="25" t="str">
        <f>B3509</f>
        <v>STUMP PRINTING COMPANY INC</v>
      </c>
      <c r="C3510" s="26">
        <f>SUBTOTAL(9,C3509:C3509)</f>
        <v>3667.12</v>
      </c>
      <c r="D3510" s="26" t="str">
        <f t="shared" si="54"/>
        <v>TOTAL</v>
      </c>
    </row>
    <row r="3511" spans="1:5" outlineLevel="2" x14ac:dyDescent="0.35">
      <c r="A3511" s="11">
        <v>43896</v>
      </c>
      <c r="B3511" t="s">
        <v>887</v>
      </c>
      <c r="C3511" s="5">
        <v>295</v>
      </c>
      <c r="D3511" s="26" t="str">
        <f t="shared" si="54"/>
        <v/>
      </c>
      <c r="E3511" t="s">
        <v>71</v>
      </c>
    </row>
    <row r="3512" spans="1:5" outlineLevel="2" x14ac:dyDescent="0.35">
      <c r="A3512" s="11">
        <v>43896</v>
      </c>
      <c r="B3512" t="s">
        <v>887</v>
      </c>
      <c r="C3512" s="5">
        <v>145</v>
      </c>
      <c r="D3512" s="26" t="str">
        <f t="shared" si="54"/>
        <v/>
      </c>
      <c r="E3512" t="s">
        <v>71</v>
      </c>
    </row>
    <row r="3513" spans="1:5" outlineLevel="1" x14ac:dyDescent="0.35">
      <c r="A3513" s="24">
        <f>A3512</f>
        <v>43896</v>
      </c>
      <c r="B3513" s="25" t="str">
        <f>B3512</f>
        <v>KEVIN SULLIVAN</v>
      </c>
      <c r="C3513" s="26">
        <f>SUBTOTAL(9,C3511:C3512)</f>
        <v>440</v>
      </c>
      <c r="D3513" s="26" t="str">
        <f t="shared" si="54"/>
        <v>TOTAL</v>
      </c>
    </row>
    <row r="3514" spans="1:5" outlineLevel="2" x14ac:dyDescent="0.35">
      <c r="A3514" s="11">
        <v>43896</v>
      </c>
      <c r="B3514" t="s">
        <v>888</v>
      </c>
      <c r="C3514" s="5">
        <v>85</v>
      </c>
      <c r="D3514" s="26" t="str">
        <f t="shared" si="54"/>
        <v/>
      </c>
      <c r="E3514" t="s">
        <v>71</v>
      </c>
    </row>
    <row r="3515" spans="1:5" outlineLevel="1" x14ac:dyDescent="0.35">
      <c r="A3515" s="24">
        <f>A3514</f>
        <v>43896</v>
      </c>
      <c r="B3515" s="25" t="str">
        <f>B3514</f>
        <v>JAMES KIRBY SUNDERMAN</v>
      </c>
      <c r="C3515" s="26">
        <f>SUBTOTAL(9,C3514:C3514)</f>
        <v>85</v>
      </c>
      <c r="D3515" s="26" t="str">
        <f t="shared" si="54"/>
        <v>TOTAL</v>
      </c>
    </row>
    <row r="3516" spans="1:5" outlineLevel="2" x14ac:dyDescent="0.35">
      <c r="A3516" s="11">
        <v>43896</v>
      </c>
      <c r="B3516" t="s">
        <v>234</v>
      </c>
      <c r="C3516" s="5">
        <v>563</v>
      </c>
      <c r="D3516" s="26" t="str">
        <f t="shared" si="54"/>
        <v/>
      </c>
      <c r="E3516" t="s">
        <v>73</v>
      </c>
    </row>
    <row r="3517" spans="1:5" outlineLevel="1" x14ac:dyDescent="0.35">
      <c r="A3517" s="24">
        <f>A3516</f>
        <v>43896</v>
      </c>
      <c r="B3517" s="25" t="str">
        <f>B3516</f>
        <v>SWANK MOVIE LICENSING USA</v>
      </c>
      <c r="C3517" s="26">
        <f>SUBTOTAL(9,C3516:C3516)</f>
        <v>563</v>
      </c>
      <c r="D3517" s="26" t="str">
        <f t="shared" si="54"/>
        <v>TOTAL</v>
      </c>
    </row>
    <row r="3518" spans="1:5" outlineLevel="2" x14ac:dyDescent="0.35">
      <c r="A3518" s="11">
        <v>43896</v>
      </c>
      <c r="B3518" t="s">
        <v>13</v>
      </c>
      <c r="C3518" s="5">
        <v>528</v>
      </c>
      <c r="D3518" s="26" t="str">
        <f t="shared" si="54"/>
        <v/>
      </c>
      <c r="E3518" t="s">
        <v>76</v>
      </c>
    </row>
    <row r="3519" spans="1:5" outlineLevel="1" x14ac:dyDescent="0.35">
      <c r="A3519" s="24">
        <f>A3518</f>
        <v>43896</v>
      </c>
      <c r="B3519" s="25" t="str">
        <f>B3518</f>
        <v>T E P S A</v>
      </c>
      <c r="C3519" s="26">
        <f>SUBTOTAL(9,C3518:C3518)</f>
        <v>528</v>
      </c>
      <c r="D3519" s="26" t="str">
        <f t="shared" si="54"/>
        <v>TOTAL</v>
      </c>
    </row>
    <row r="3520" spans="1:5" outlineLevel="2" x14ac:dyDescent="0.35">
      <c r="A3520" s="11">
        <v>43896</v>
      </c>
      <c r="B3520" t="s">
        <v>496</v>
      </c>
      <c r="C3520" s="5">
        <v>20</v>
      </c>
      <c r="D3520" s="26" t="str">
        <f t="shared" ref="D3520:D3583" si="55">IF(E3520="","TOTAL","")</f>
        <v/>
      </c>
      <c r="E3520" t="s">
        <v>92</v>
      </c>
    </row>
    <row r="3521" spans="1:5" outlineLevel="1" x14ac:dyDescent="0.35">
      <c r="A3521" s="24">
        <f>A3520</f>
        <v>43896</v>
      </c>
      <c r="B3521" s="25" t="str">
        <f>B3520</f>
        <v>TAEA</v>
      </c>
      <c r="C3521" s="26">
        <f>SUBTOTAL(9,C3520:C3520)</f>
        <v>20</v>
      </c>
      <c r="D3521" s="26" t="str">
        <f t="shared" si="55"/>
        <v>TOTAL</v>
      </c>
    </row>
    <row r="3522" spans="1:5" outlineLevel="2" x14ac:dyDescent="0.35">
      <c r="A3522" s="11">
        <v>43896</v>
      </c>
      <c r="B3522" t="s">
        <v>889</v>
      </c>
      <c r="C3522" s="5">
        <v>19746.54</v>
      </c>
      <c r="D3522" s="26" t="str">
        <f t="shared" si="55"/>
        <v/>
      </c>
      <c r="E3522" t="s">
        <v>88</v>
      </c>
    </row>
    <row r="3523" spans="1:5" outlineLevel="1" x14ac:dyDescent="0.35">
      <c r="A3523" s="24">
        <f>A3522</f>
        <v>43896</v>
      </c>
      <c r="B3523" s="25" t="str">
        <f>B3522</f>
        <v>TARKETT USA INC</v>
      </c>
      <c r="C3523" s="26">
        <f>SUBTOTAL(9,C3522:C3522)</f>
        <v>19746.54</v>
      </c>
      <c r="D3523" s="26" t="str">
        <f t="shared" si="55"/>
        <v>TOTAL</v>
      </c>
    </row>
    <row r="3524" spans="1:5" outlineLevel="2" x14ac:dyDescent="0.35">
      <c r="A3524" s="11">
        <v>43896</v>
      </c>
      <c r="B3524" t="s">
        <v>115</v>
      </c>
      <c r="C3524" s="5">
        <v>135</v>
      </c>
      <c r="D3524" s="26" t="str">
        <f t="shared" si="55"/>
        <v/>
      </c>
      <c r="E3524" t="s">
        <v>77</v>
      </c>
    </row>
    <row r="3525" spans="1:5" outlineLevel="1" x14ac:dyDescent="0.35">
      <c r="A3525" s="24">
        <f>A3524</f>
        <v>43896</v>
      </c>
      <c r="B3525" s="25" t="str">
        <f>B3524</f>
        <v>TASBO</v>
      </c>
      <c r="C3525" s="26">
        <f>SUBTOTAL(9,C3524:C3524)</f>
        <v>135</v>
      </c>
      <c r="D3525" s="26" t="str">
        <f t="shared" si="55"/>
        <v>TOTAL</v>
      </c>
    </row>
    <row r="3526" spans="1:5" outlineLevel="2" x14ac:dyDescent="0.35">
      <c r="A3526" s="11">
        <v>43896</v>
      </c>
      <c r="B3526" t="s">
        <v>552</v>
      </c>
      <c r="C3526" s="5">
        <v>104</v>
      </c>
      <c r="D3526" s="26" t="str">
        <f t="shared" si="55"/>
        <v/>
      </c>
      <c r="E3526" t="s">
        <v>92</v>
      </c>
    </row>
    <row r="3527" spans="1:5" outlineLevel="1" x14ac:dyDescent="0.35">
      <c r="A3527" s="24">
        <f>A3526</f>
        <v>43896</v>
      </c>
      <c r="B3527" s="25" t="str">
        <f>B3526</f>
        <v>TASC DISTRICT 13</v>
      </c>
      <c r="C3527" s="26">
        <f>SUBTOTAL(9,C3526:C3526)</f>
        <v>104</v>
      </c>
      <c r="D3527" s="26" t="str">
        <f t="shared" si="55"/>
        <v>TOTAL</v>
      </c>
    </row>
    <row r="3528" spans="1:5" outlineLevel="2" x14ac:dyDescent="0.35">
      <c r="A3528" s="11">
        <v>43896</v>
      </c>
      <c r="B3528" t="s">
        <v>304</v>
      </c>
      <c r="C3528" s="5">
        <v>54.79</v>
      </c>
      <c r="D3528" s="26" t="str">
        <f t="shared" si="55"/>
        <v/>
      </c>
      <c r="E3528" t="s">
        <v>73</v>
      </c>
    </row>
    <row r="3529" spans="1:5" outlineLevel="2" x14ac:dyDescent="0.35">
      <c r="A3529" s="11">
        <v>43896</v>
      </c>
      <c r="B3529" t="s">
        <v>304</v>
      </c>
      <c r="C3529" s="5">
        <v>144.21</v>
      </c>
      <c r="D3529" s="26" t="str">
        <f t="shared" si="55"/>
        <v/>
      </c>
      <c r="E3529" t="s">
        <v>73</v>
      </c>
    </row>
    <row r="3530" spans="1:5" outlineLevel="2" x14ac:dyDescent="0.35">
      <c r="A3530" s="11">
        <v>43896</v>
      </c>
      <c r="B3530" t="s">
        <v>304</v>
      </c>
      <c r="C3530" s="5">
        <v>779.96</v>
      </c>
      <c r="D3530" s="26" t="str">
        <f t="shared" si="55"/>
        <v/>
      </c>
      <c r="E3530" t="s">
        <v>73</v>
      </c>
    </row>
    <row r="3531" spans="1:5" outlineLevel="1" x14ac:dyDescent="0.35">
      <c r="A3531" s="24">
        <f>A3530</f>
        <v>43896</v>
      </c>
      <c r="B3531" s="25" t="str">
        <f>B3530</f>
        <v>FLORAL SERVICE INC</v>
      </c>
      <c r="C3531" s="26">
        <f>SUBTOTAL(9,C3528:C3530)</f>
        <v>978.96</v>
      </c>
      <c r="D3531" s="26" t="str">
        <f t="shared" si="55"/>
        <v>TOTAL</v>
      </c>
    </row>
    <row r="3532" spans="1:5" outlineLevel="2" x14ac:dyDescent="0.35">
      <c r="A3532" s="11">
        <v>43896</v>
      </c>
      <c r="B3532" t="s">
        <v>890</v>
      </c>
      <c r="C3532" s="5">
        <v>678</v>
      </c>
      <c r="D3532" s="26" t="str">
        <f t="shared" si="55"/>
        <v/>
      </c>
      <c r="E3532" t="s">
        <v>162</v>
      </c>
    </row>
    <row r="3533" spans="1:5" outlineLevel="2" x14ac:dyDescent="0.35">
      <c r="A3533" s="11">
        <v>43896</v>
      </c>
      <c r="B3533" t="s">
        <v>890</v>
      </c>
      <c r="C3533" s="5">
        <v>339</v>
      </c>
      <c r="D3533" s="26" t="str">
        <f t="shared" si="55"/>
        <v/>
      </c>
      <c r="E3533" t="s">
        <v>162</v>
      </c>
    </row>
    <row r="3534" spans="1:5" outlineLevel="2" x14ac:dyDescent="0.35">
      <c r="A3534" s="11">
        <v>43896</v>
      </c>
      <c r="B3534" t="s">
        <v>890</v>
      </c>
      <c r="C3534" s="5">
        <v>339</v>
      </c>
      <c r="D3534" s="26" t="str">
        <f t="shared" si="55"/>
        <v/>
      </c>
      <c r="E3534" t="s">
        <v>162</v>
      </c>
    </row>
    <row r="3535" spans="1:5" outlineLevel="2" x14ac:dyDescent="0.35">
      <c r="A3535" s="11">
        <v>43896</v>
      </c>
      <c r="B3535" t="s">
        <v>890</v>
      </c>
      <c r="C3535" s="5">
        <v>339</v>
      </c>
      <c r="D3535" s="26" t="str">
        <f t="shared" si="55"/>
        <v/>
      </c>
      <c r="E3535" t="s">
        <v>162</v>
      </c>
    </row>
    <row r="3536" spans="1:5" outlineLevel="1" x14ac:dyDescent="0.35">
      <c r="A3536" s="24">
        <f>A3535</f>
        <v>43896</v>
      </c>
      <c r="B3536" s="25" t="str">
        <f>B3535</f>
        <v>TCEA</v>
      </c>
      <c r="C3536" s="26">
        <f>SUBTOTAL(9,C3532:C3535)</f>
        <v>1695</v>
      </c>
      <c r="D3536" s="26" t="str">
        <f t="shared" si="55"/>
        <v>TOTAL</v>
      </c>
    </row>
    <row r="3537" spans="1:5" outlineLevel="2" x14ac:dyDescent="0.35">
      <c r="A3537" s="11">
        <v>43896</v>
      </c>
      <c r="B3537" t="s">
        <v>378</v>
      </c>
      <c r="C3537" s="5">
        <v>395</v>
      </c>
      <c r="D3537" s="26" t="str">
        <f t="shared" si="55"/>
        <v/>
      </c>
      <c r="E3537" t="s">
        <v>162</v>
      </c>
    </row>
    <row r="3538" spans="1:5" outlineLevel="2" x14ac:dyDescent="0.35">
      <c r="A3538" s="11">
        <v>43896</v>
      </c>
      <c r="B3538" t="s">
        <v>378</v>
      </c>
      <c r="C3538" s="5">
        <v>395</v>
      </c>
      <c r="D3538" s="26" t="str">
        <f t="shared" si="55"/>
        <v/>
      </c>
      <c r="E3538" t="s">
        <v>162</v>
      </c>
    </row>
    <row r="3539" spans="1:5" outlineLevel="2" x14ac:dyDescent="0.35">
      <c r="A3539" s="11">
        <v>43896</v>
      </c>
      <c r="B3539" t="s">
        <v>378</v>
      </c>
      <c r="C3539" s="5">
        <v>395</v>
      </c>
      <c r="D3539" s="26" t="str">
        <f t="shared" si="55"/>
        <v/>
      </c>
      <c r="E3539" t="s">
        <v>162</v>
      </c>
    </row>
    <row r="3540" spans="1:5" outlineLevel="2" x14ac:dyDescent="0.35">
      <c r="A3540" s="11">
        <v>43896</v>
      </c>
      <c r="B3540" t="s">
        <v>378</v>
      </c>
      <c r="C3540" s="5">
        <v>395</v>
      </c>
      <c r="D3540" s="26" t="str">
        <f t="shared" si="55"/>
        <v/>
      </c>
      <c r="E3540" t="s">
        <v>162</v>
      </c>
    </row>
    <row r="3541" spans="1:5" outlineLevel="1" x14ac:dyDescent="0.35">
      <c r="A3541" s="24">
        <f>A3540</f>
        <v>43896</v>
      </c>
      <c r="B3541" s="25" t="str">
        <f>B3540</f>
        <v>TCTELA</v>
      </c>
      <c r="C3541" s="26">
        <f>SUBTOTAL(9,C3537:C3540)</f>
        <v>1580</v>
      </c>
      <c r="D3541" s="26" t="str">
        <f t="shared" si="55"/>
        <v>TOTAL</v>
      </c>
    </row>
    <row r="3542" spans="1:5" outlineLevel="2" x14ac:dyDescent="0.35">
      <c r="A3542" s="11">
        <v>43896</v>
      </c>
      <c r="B3542" t="s">
        <v>378</v>
      </c>
      <c r="C3542" s="5">
        <v>340</v>
      </c>
      <c r="D3542" s="26" t="str">
        <f t="shared" si="55"/>
        <v/>
      </c>
      <c r="E3542" t="s">
        <v>76</v>
      </c>
    </row>
    <row r="3543" spans="1:5" outlineLevel="1" x14ac:dyDescent="0.35">
      <c r="A3543" s="24">
        <f>A3542</f>
        <v>43896</v>
      </c>
      <c r="B3543" s="25" t="str">
        <f>B3542</f>
        <v>TCTELA</v>
      </c>
      <c r="C3543" s="26">
        <f>SUBTOTAL(9,C3542:C3542)</f>
        <v>340</v>
      </c>
      <c r="D3543" s="26" t="str">
        <f t="shared" si="55"/>
        <v>TOTAL</v>
      </c>
    </row>
    <row r="3544" spans="1:5" outlineLevel="2" x14ac:dyDescent="0.35">
      <c r="A3544" s="11">
        <v>43896</v>
      </c>
      <c r="B3544" t="s">
        <v>491</v>
      </c>
      <c r="C3544" s="5">
        <v>67.98</v>
      </c>
      <c r="D3544" s="26" t="str">
        <f t="shared" si="55"/>
        <v/>
      </c>
      <c r="E3544" t="s">
        <v>74</v>
      </c>
    </row>
    <row r="3545" spans="1:5" outlineLevel="2" x14ac:dyDescent="0.35">
      <c r="A3545" s="11">
        <v>43896</v>
      </c>
      <c r="B3545" t="s">
        <v>491</v>
      </c>
      <c r="C3545" s="5">
        <v>56.95</v>
      </c>
      <c r="D3545" s="26" t="str">
        <f t="shared" si="55"/>
        <v/>
      </c>
      <c r="E3545" t="s">
        <v>73</v>
      </c>
    </row>
    <row r="3546" spans="1:5" outlineLevel="1" x14ac:dyDescent="0.35">
      <c r="A3546" s="24">
        <f>A3545</f>
        <v>43896</v>
      </c>
      <c r="B3546" s="25" t="str">
        <f>B3545</f>
        <v>TEACHER'S DISCOVERY</v>
      </c>
      <c r="C3546" s="26">
        <f>SUBTOTAL(9,C3544:C3545)</f>
        <v>124.93</v>
      </c>
      <c r="D3546" s="26" t="str">
        <f t="shared" si="55"/>
        <v>TOTAL</v>
      </c>
    </row>
    <row r="3547" spans="1:5" outlineLevel="2" x14ac:dyDescent="0.35">
      <c r="A3547" s="11">
        <v>43896</v>
      </c>
      <c r="B3547" t="s">
        <v>309</v>
      </c>
      <c r="C3547" s="5">
        <v>525</v>
      </c>
      <c r="D3547" s="26" t="str">
        <f t="shared" si="55"/>
        <v/>
      </c>
      <c r="E3547" t="s">
        <v>73</v>
      </c>
    </row>
    <row r="3548" spans="1:5" outlineLevel="2" x14ac:dyDescent="0.35">
      <c r="A3548" s="11">
        <v>43896</v>
      </c>
      <c r="B3548" t="s">
        <v>309</v>
      </c>
      <c r="C3548" s="5">
        <v>15</v>
      </c>
      <c r="D3548" s="26" t="str">
        <f t="shared" si="55"/>
        <v/>
      </c>
      <c r="E3548" t="s">
        <v>73</v>
      </c>
    </row>
    <row r="3549" spans="1:5" outlineLevel="1" x14ac:dyDescent="0.35">
      <c r="A3549" s="24">
        <f>A3548</f>
        <v>43896</v>
      </c>
      <c r="B3549" s="25" t="str">
        <f>B3548</f>
        <v>TENNIS EXPRESS LP</v>
      </c>
      <c r="C3549" s="26">
        <f>SUBTOTAL(9,C3547:C3548)</f>
        <v>540</v>
      </c>
      <c r="D3549" s="26" t="str">
        <f t="shared" si="55"/>
        <v>TOTAL</v>
      </c>
    </row>
    <row r="3550" spans="1:5" outlineLevel="2" x14ac:dyDescent="0.35">
      <c r="A3550" s="11">
        <v>43896</v>
      </c>
      <c r="B3550" t="s">
        <v>379</v>
      </c>
      <c r="C3550" s="5">
        <v>115</v>
      </c>
      <c r="D3550" s="26" t="str">
        <f t="shared" si="55"/>
        <v/>
      </c>
      <c r="E3550" t="s">
        <v>71</v>
      </c>
    </row>
    <row r="3551" spans="1:5" outlineLevel="1" x14ac:dyDescent="0.35">
      <c r="A3551" s="24">
        <f>A3550</f>
        <v>43896</v>
      </c>
      <c r="B3551" s="25" t="str">
        <f>B3550</f>
        <v>WALTER JOSEPH TERRY JR</v>
      </c>
      <c r="C3551" s="26">
        <f>SUBTOTAL(9,C3550:C3550)</f>
        <v>115</v>
      </c>
      <c r="D3551" s="26" t="str">
        <f t="shared" si="55"/>
        <v>TOTAL</v>
      </c>
    </row>
    <row r="3552" spans="1:5" outlineLevel="2" x14ac:dyDescent="0.35">
      <c r="A3552" s="11">
        <v>43896</v>
      </c>
      <c r="B3552" t="s">
        <v>553</v>
      </c>
      <c r="C3552" s="5">
        <v>1683</v>
      </c>
      <c r="D3552" s="26" t="str">
        <f t="shared" si="55"/>
        <v/>
      </c>
      <c r="E3552" t="s">
        <v>87</v>
      </c>
    </row>
    <row r="3553" spans="1:5" outlineLevel="2" x14ac:dyDescent="0.35">
      <c r="A3553" s="11">
        <v>43896</v>
      </c>
      <c r="B3553" t="s">
        <v>553</v>
      </c>
      <c r="C3553" s="5">
        <v>2030</v>
      </c>
      <c r="D3553" s="26" t="str">
        <f t="shared" si="55"/>
        <v/>
      </c>
      <c r="E3553" t="s">
        <v>73</v>
      </c>
    </row>
    <row r="3554" spans="1:5" outlineLevel="1" x14ac:dyDescent="0.35">
      <c r="A3554" s="24">
        <f>A3553</f>
        <v>43896</v>
      </c>
      <c r="B3554" s="25" t="str">
        <f>B3553</f>
        <v>THE TEXAN GROUP</v>
      </c>
      <c r="C3554" s="26">
        <f>SUBTOTAL(9,C3552:C3553)</f>
        <v>3713</v>
      </c>
      <c r="D3554" s="26" t="str">
        <f t="shared" si="55"/>
        <v>TOTAL</v>
      </c>
    </row>
    <row r="3555" spans="1:5" outlineLevel="2" x14ac:dyDescent="0.35">
      <c r="A3555" s="11">
        <v>43896</v>
      </c>
      <c r="B3555" t="s">
        <v>891</v>
      </c>
      <c r="C3555" s="5">
        <v>75</v>
      </c>
      <c r="D3555" s="26" t="str">
        <f t="shared" si="55"/>
        <v/>
      </c>
      <c r="E3555" t="s">
        <v>89</v>
      </c>
    </row>
    <row r="3556" spans="1:5" outlineLevel="1" x14ac:dyDescent="0.35">
      <c r="A3556" s="24">
        <f>A3555</f>
        <v>43896</v>
      </c>
      <c r="B3556" s="25" t="str">
        <f>B3555</f>
        <v>TEXAS DEPARTMENT OF AGRICULTURE</v>
      </c>
      <c r="C3556" s="26">
        <f>SUBTOTAL(9,C3555:C3555)</f>
        <v>75</v>
      </c>
      <c r="D3556" s="26" t="str">
        <f t="shared" si="55"/>
        <v>TOTAL</v>
      </c>
    </row>
    <row r="3557" spans="1:5" outlineLevel="2" x14ac:dyDescent="0.35">
      <c r="A3557" s="11">
        <v>43896</v>
      </c>
      <c r="B3557" t="s">
        <v>891</v>
      </c>
      <c r="C3557" s="5">
        <v>75</v>
      </c>
      <c r="D3557" s="26" t="str">
        <f t="shared" si="55"/>
        <v/>
      </c>
      <c r="E3557" t="s">
        <v>89</v>
      </c>
    </row>
    <row r="3558" spans="1:5" outlineLevel="1" x14ac:dyDescent="0.35">
      <c r="A3558" s="24">
        <f>A3557</f>
        <v>43896</v>
      </c>
      <c r="B3558" s="25" t="str">
        <f>B3557</f>
        <v>TEXAS DEPARTMENT OF AGRICULTURE</v>
      </c>
      <c r="C3558" s="26">
        <f>SUBTOTAL(9,C3557:C3557)</f>
        <v>75</v>
      </c>
      <c r="D3558" s="26" t="str">
        <f t="shared" si="55"/>
        <v>TOTAL</v>
      </c>
    </row>
    <row r="3559" spans="1:5" outlineLevel="2" x14ac:dyDescent="0.35">
      <c r="A3559" s="11">
        <v>43896</v>
      </c>
      <c r="B3559" t="s">
        <v>328</v>
      </c>
      <c r="C3559" s="5">
        <v>49916.07</v>
      </c>
      <c r="D3559" s="26" t="str">
        <f t="shared" si="55"/>
        <v/>
      </c>
      <c r="E3559" t="s">
        <v>98</v>
      </c>
    </row>
    <row r="3560" spans="1:5" outlineLevel="1" x14ac:dyDescent="0.35">
      <c r="A3560" s="24">
        <f>A3559</f>
        <v>43896</v>
      </c>
      <c r="B3560" s="25" t="str">
        <f>B3559</f>
        <v>TEXAS GENERAL LAND OFFICE</v>
      </c>
      <c r="C3560" s="26">
        <f>SUBTOTAL(9,C3559:C3559)</f>
        <v>49916.07</v>
      </c>
      <c r="D3560" s="26" t="str">
        <f t="shared" si="55"/>
        <v>TOTAL</v>
      </c>
    </row>
    <row r="3561" spans="1:5" outlineLevel="2" x14ac:dyDescent="0.35">
      <c r="A3561" s="11">
        <v>43896</v>
      </c>
      <c r="B3561" t="s">
        <v>892</v>
      </c>
      <c r="C3561" s="5">
        <v>256</v>
      </c>
      <c r="D3561" s="26" t="str">
        <f t="shared" si="55"/>
        <v/>
      </c>
      <c r="E3561" t="s">
        <v>92</v>
      </c>
    </row>
    <row r="3562" spans="1:5" outlineLevel="1" x14ac:dyDescent="0.35">
      <c r="A3562" s="24">
        <f>A3561</f>
        <v>43896</v>
      </c>
      <c r="B3562" s="25" t="str">
        <f>B3561</f>
        <v>SAN FELIPE DE AUSTIN SHS</v>
      </c>
      <c r="C3562" s="26">
        <f>SUBTOTAL(9,C3561:C3561)</f>
        <v>256</v>
      </c>
      <c r="D3562" s="26" t="str">
        <f t="shared" si="55"/>
        <v>TOTAL</v>
      </c>
    </row>
    <row r="3563" spans="1:5" outlineLevel="2" x14ac:dyDescent="0.35">
      <c r="A3563" s="11">
        <v>43896</v>
      </c>
      <c r="B3563" t="s">
        <v>274</v>
      </c>
      <c r="C3563" s="5">
        <v>330</v>
      </c>
      <c r="D3563" s="26" t="str">
        <f t="shared" si="55"/>
        <v/>
      </c>
      <c r="E3563" t="s">
        <v>76</v>
      </c>
    </row>
    <row r="3564" spans="1:5" outlineLevel="1" x14ac:dyDescent="0.35">
      <c r="A3564" s="24">
        <f>A3563</f>
        <v>43896</v>
      </c>
      <c r="B3564" s="25" t="str">
        <f>B3563</f>
        <v>TEXAS LIBRARY ASSOC</v>
      </c>
      <c r="C3564" s="26">
        <f>SUBTOTAL(9,C3563:C3563)</f>
        <v>330</v>
      </c>
      <c r="D3564" s="26" t="str">
        <f t="shared" si="55"/>
        <v>TOTAL</v>
      </c>
    </row>
    <row r="3565" spans="1:5" outlineLevel="2" x14ac:dyDescent="0.35">
      <c r="A3565" s="11">
        <v>43896</v>
      </c>
      <c r="B3565" t="s">
        <v>274</v>
      </c>
      <c r="C3565" s="5">
        <v>390</v>
      </c>
      <c r="D3565" s="26" t="str">
        <f t="shared" si="55"/>
        <v/>
      </c>
      <c r="E3565" t="s">
        <v>76</v>
      </c>
    </row>
    <row r="3566" spans="1:5" outlineLevel="1" x14ac:dyDescent="0.35">
      <c r="A3566" s="24">
        <f>A3565</f>
        <v>43896</v>
      </c>
      <c r="B3566" s="25" t="str">
        <f>B3565</f>
        <v>TEXAS LIBRARY ASSOC</v>
      </c>
      <c r="C3566" s="26">
        <f>SUBTOTAL(9,C3565:C3565)</f>
        <v>390</v>
      </c>
      <c r="D3566" s="26" t="str">
        <f t="shared" si="55"/>
        <v>TOTAL</v>
      </c>
    </row>
    <row r="3567" spans="1:5" outlineLevel="2" x14ac:dyDescent="0.35">
      <c r="A3567" s="11">
        <v>43896</v>
      </c>
      <c r="B3567" t="s">
        <v>274</v>
      </c>
      <c r="C3567" s="5">
        <v>330</v>
      </c>
      <c r="D3567" s="26" t="str">
        <f t="shared" si="55"/>
        <v/>
      </c>
      <c r="E3567" t="s">
        <v>76</v>
      </c>
    </row>
    <row r="3568" spans="1:5" outlineLevel="2" x14ac:dyDescent="0.35">
      <c r="A3568" s="11">
        <v>43896</v>
      </c>
      <c r="B3568" t="s">
        <v>274</v>
      </c>
      <c r="C3568" s="5">
        <v>34</v>
      </c>
      <c r="D3568" s="26" t="str">
        <f t="shared" si="55"/>
        <v/>
      </c>
      <c r="E3568" t="s">
        <v>77</v>
      </c>
    </row>
    <row r="3569" spans="1:5" outlineLevel="2" x14ac:dyDescent="0.35">
      <c r="A3569" s="11">
        <v>43896</v>
      </c>
      <c r="B3569" t="s">
        <v>274</v>
      </c>
      <c r="C3569" s="5">
        <v>150</v>
      </c>
      <c r="D3569" s="26" t="str">
        <f t="shared" si="55"/>
        <v/>
      </c>
      <c r="E3569" t="s">
        <v>77</v>
      </c>
    </row>
    <row r="3570" spans="1:5" outlineLevel="1" x14ac:dyDescent="0.35">
      <c r="A3570" s="24">
        <f>A3569</f>
        <v>43896</v>
      </c>
      <c r="B3570" s="25" t="str">
        <f>B3569</f>
        <v>TEXAS LIBRARY ASSOC</v>
      </c>
      <c r="C3570" s="26">
        <f>SUBTOTAL(9,C3567:C3569)</f>
        <v>514</v>
      </c>
      <c r="D3570" s="26" t="str">
        <f t="shared" si="55"/>
        <v>TOTAL</v>
      </c>
    </row>
    <row r="3571" spans="1:5" outlineLevel="2" x14ac:dyDescent="0.35">
      <c r="A3571" s="11">
        <v>43896</v>
      </c>
      <c r="B3571" t="s">
        <v>555</v>
      </c>
      <c r="C3571" s="5">
        <v>50</v>
      </c>
      <c r="D3571" s="26" t="str">
        <f t="shared" si="55"/>
        <v/>
      </c>
      <c r="E3571" t="s">
        <v>76</v>
      </c>
    </row>
    <row r="3572" spans="1:5" outlineLevel="1" x14ac:dyDescent="0.35">
      <c r="A3572" s="24">
        <f>A3571</f>
        <v>43896</v>
      </c>
      <c r="B3572" s="25" t="str">
        <f>B3571</f>
        <v>TSBVI TEXAS SCHOOL FOR THE BLIND &amp;</v>
      </c>
      <c r="C3572" s="26">
        <f>SUBTOTAL(9,C3571:C3571)</f>
        <v>50</v>
      </c>
      <c r="D3572" s="26" t="str">
        <f t="shared" si="55"/>
        <v>TOTAL</v>
      </c>
    </row>
    <row r="3573" spans="1:5" outlineLevel="2" x14ac:dyDescent="0.35">
      <c r="A3573" s="11">
        <v>43896</v>
      </c>
      <c r="B3573" t="s">
        <v>555</v>
      </c>
      <c r="C3573" s="5">
        <v>50</v>
      </c>
      <c r="D3573" s="26" t="str">
        <f t="shared" si="55"/>
        <v/>
      </c>
      <c r="E3573" t="s">
        <v>76</v>
      </c>
    </row>
    <row r="3574" spans="1:5" outlineLevel="1" x14ac:dyDescent="0.35">
      <c r="A3574" s="24">
        <f>A3573</f>
        <v>43896</v>
      </c>
      <c r="B3574" s="25" t="str">
        <f>B3573</f>
        <v>TSBVI TEXAS SCHOOL FOR THE BLIND &amp;</v>
      </c>
      <c r="C3574" s="26">
        <f>SUBTOTAL(9,C3573:C3573)</f>
        <v>50</v>
      </c>
      <c r="D3574" s="26" t="str">
        <f t="shared" si="55"/>
        <v>TOTAL</v>
      </c>
    </row>
    <row r="3575" spans="1:5" outlineLevel="2" x14ac:dyDescent="0.35">
      <c r="A3575" s="11">
        <v>43896</v>
      </c>
      <c r="B3575" t="s">
        <v>605</v>
      </c>
      <c r="C3575" s="5">
        <v>15</v>
      </c>
      <c r="D3575" s="26" t="str">
        <f t="shared" si="55"/>
        <v/>
      </c>
      <c r="E3575" t="s">
        <v>89</v>
      </c>
    </row>
    <row r="3576" spans="1:5" outlineLevel="1" x14ac:dyDescent="0.35">
      <c r="A3576" s="24">
        <f>A3575</f>
        <v>43896</v>
      </c>
      <c r="B3576" s="25" t="str">
        <f>B3575</f>
        <v>TEXAS STATE BOARD OF PLUMBING</v>
      </c>
      <c r="C3576" s="26">
        <f>SUBTOTAL(9,C3575:C3575)</f>
        <v>15</v>
      </c>
      <c r="D3576" s="26" t="str">
        <f t="shared" si="55"/>
        <v>TOTAL</v>
      </c>
    </row>
    <row r="3577" spans="1:5" outlineLevel="2" x14ac:dyDescent="0.35">
      <c r="A3577" s="11">
        <v>43896</v>
      </c>
      <c r="B3577" t="s">
        <v>893</v>
      </c>
      <c r="C3577" s="5">
        <v>99</v>
      </c>
      <c r="D3577" s="26" t="str">
        <f t="shared" si="55"/>
        <v/>
      </c>
      <c r="E3577" t="s">
        <v>76</v>
      </c>
    </row>
    <row r="3578" spans="1:5" outlineLevel="1" x14ac:dyDescent="0.35">
      <c r="A3578" s="24">
        <f>A3577</f>
        <v>43896</v>
      </c>
      <c r="B3578" s="25" t="str">
        <f>B3577</f>
        <v>TEXTESOL IV</v>
      </c>
      <c r="C3578" s="26">
        <f>SUBTOTAL(9,C3577:C3577)</f>
        <v>99</v>
      </c>
      <c r="D3578" s="26" t="str">
        <f t="shared" si="55"/>
        <v>TOTAL</v>
      </c>
    </row>
    <row r="3579" spans="1:5" outlineLevel="2" x14ac:dyDescent="0.35">
      <c r="A3579" s="11">
        <v>43896</v>
      </c>
      <c r="B3579" t="s">
        <v>893</v>
      </c>
      <c r="C3579" s="5">
        <v>99</v>
      </c>
      <c r="D3579" s="26" t="str">
        <f t="shared" si="55"/>
        <v/>
      </c>
      <c r="E3579" t="s">
        <v>76</v>
      </c>
    </row>
    <row r="3580" spans="1:5" outlineLevel="1" x14ac:dyDescent="0.35">
      <c r="A3580" s="24">
        <f>A3579</f>
        <v>43896</v>
      </c>
      <c r="B3580" s="25" t="str">
        <f>B3579</f>
        <v>TEXTESOL IV</v>
      </c>
      <c r="C3580" s="26">
        <f>SUBTOTAL(9,C3579:C3579)</f>
        <v>99</v>
      </c>
      <c r="D3580" s="26" t="str">
        <f t="shared" si="55"/>
        <v>TOTAL</v>
      </c>
    </row>
    <row r="3581" spans="1:5" outlineLevel="2" x14ac:dyDescent="0.35">
      <c r="A3581" s="11">
        <v>43896</v>
      </c>
      <c r="B3581" t="s">
        <v>894</v>
      </c>
      <c r="C3581" s="5">
        <v>120</v>
      </c>
      <c r="D3581" s="26" t="str">
        <f t="shared" si="55"/>
        <v/>
      </c>
      <c r="E3581" t="s">
        <v>71</v>
      </c>
    </row>
    <row r="3582" spans="1:5" outlineLevel="1" x14ac:dyDescent="0.35">
      <c r="A3582" s="24">
        <f>A3581</f>
        <v>43896</v>
      </c>
      <c r="B3582" s="25" t="str">
        <f>B3581</f>
        <v>LANNY R THIBODEAUX</v>
      </c>
      <c r="C3582" s="26">
        <f>SUBTOTAL(9,C3581:C3581)</f>
        <v>120</v>
      </c>
      <c r="D3582" s="26" t="str">
        <f t="shared" si="55"/>
        <v>TOTAL</v>
      </c>
    </row>
    <row r="3583" spans="1:5" outlineLevel="2" x14ac:dyDescent="0.35">
      <c r="A3583" s="11">
        <v>43896</v>
      </c>
      <c r="B3583" t="s">
        <v>19</v>
      </c>
      <c r="C3583" s="5">
        <v>918.5</v>
      </c>
      <c r="D3583" s="26" t="str">
        <f t="shared" si="55"/>
        <v/>
      </c>
      <c r="E3583" t="s">
        <v>75</v>
      </c>
    </row>
    <row r="3584" spans="1:5" outlineLevel="2" x14ac:dyDescent="0.35">
      <c r="A3584" s="11">
        <v>43896</v>
      </c>
      <c r="B3584" t="s">
        <v>19</v>
      </c>
      <c r="C3584" s="5">
        <v>256.89999999999998</v>
      </c>
      <c r="D3584" s="26" t="str">
        <f t="shared" ref="D3584:D3647" si="56">IF(E3584="","TOTAL","")</f>
        <v/>
      </c>
      <c r="E3584" t="s">
        <v>75</v>
      </c>
    </row>
    <row r="3585" spans="1:5" outlineLevel="2" x14ac:dyDescent="0.35">
      <c r="A3585" s="11">
        <v>43896</v>
      </c>
      <c r="B3585" t="s">
        <v>19</v>
      </c>
      <c r="C3585" s="5">
        <v>-87.92</v>
      </c>
      <c r="D3585" s="26" t="str">
        <f t="shared" si="56"/>
        <v/>
      </c>
      <c r="E3585" t="s">
        <v>75</v>
      </c>
    </row>
    <row r="3586" spans="1:5" outlineLevel="2" x14ac:dyDescent="0.35">
      <c r="A3586" s="11">
        <v>43896</v>
      </c>
      <c r="B3586" t="s">
        <v>19</v>
      </c>
      <c r="C3586" s="5">
        <v>-37.68</v>
      </c>
      <c r="D3586" s="26" t="str">
        <f t="shared" si="56"/>
        <v/>
      </c>
      <c r="E3586" t="s">
        <v>75</v>
      </c>
    </row>
    <row r="3587" spans="1:5" outlineLevel="2" x14ac:dyDescent="0.35">
      <c r="A3587" s="11">
        <v>43896</v>
      </c>
      <c r="B3587" t="s">
        <v>19</v>
      </c>
      <c r="C3587" s="5">
        <v>66.66</v>
      </c>
      <c r="D3587" s="26" t="str">
        <f t="shared" si="56"/>
        <v/>
      </c>
      <c r="E3587" t="s">
        <v>75</v>
      </c>
    </row>
    <row r="3588" spans="1:5" outlineLevel="2" x14ac:dyDescent="0.35">
      <c r="A3588" s="11">
        <v>43896</v>
      </c>
      <c r="B3588" t="s">
        <v>19</v>
      </c>
      <c r="C3588" s="5">
        <v>169.99</v>
      </c>
      <c r="D3588" s="26" t="str">
        <f t="shared" si="56"/>
        <v/>
      </c>
      <c r="E3588" t="s">
        <v>75</v>
      </c>
    </row>
    <row r="3589" spans="1:5" outlineLevel="2" x14ac:dyDescent="0.35">
      <c r="A3589" s="11">
        <v>43896</v>
      </c>
      <c r="B3589" t="s">
        <v>19</v>
      </c>
      <c r="C3589" s="5">
        <v>24.7</v>
      </c>
      <c r="D3589" s="26" t="str">
        <f t="shared" si="56"/>
        <v/>
      </c>
      <c r="E3589" t="s">
        <v>75</v>
      </c>
    </row>
    <row r="3590" spans="1:5" outlineLevel="2" x14ac:dyDescent="0.35">
      <c r="A3590" s="11">
        <v>43896</v>
      </c>
      <c r="B3590" t="s">
        <v>19</v>
      </c>
      <c r="C3590" s="5">
        <v>46.98</v>
      </c>
      <c r="D3590" s="26" t="str">
        <f t="shared" si="56"/>
        <v/>
      </c>
      <c r="E3590" t="s">
        <v>75</v>
      </c>
    </row>
    <row r="3591" spans="1:5" outlineLevel="1" x14ac:dyDescent="0.35">
      <c r="A3591" s="24">
        <f>A3590</f>
        <v>43896</v>
      </c>
      <c r="B3591" s="25" t="str">
        <f>B3590</f>
        <v>THOMAS BUS GULF COAST</v>
      </c>
      <c r="C3591" s="26">
        <f>SUBTOTAL(9,C3583:C3590)</f>
        <v>1358.13</v>
      </c>
      <c r="D3591" s="26" t="str">
        <f t="shared" si="56"/>
        <v>TOTAL</v>
      </c>
    </row>
    <row r="3592" spans="1:5" outlineLevel="2" x14ac:dyDescent="0.35">
      <c r="A3592" s="11">
        <v>43896</v>
      </c>
      <c r="B3592" t="s">
        <v>231</v>
      </c>
      <c r="C3592" s="5">
        <v>120.8</v>
      </c>
      <c r="D3592" s="26" t="str">
        <f t="shared" si="56"/>
        <v/>
      </c>
      <c r="E3592" t="s">
        <v>75</v>
      </c>
    </row>
    <row r="3593" spans="1:5" outlineLevel="2" x14ac:dyDescent="0.35">
      <c r="A3593" s="11">
        <v>43896</v>
      </c>
      <c r="B3593" t="s">
        <v>231</v>
      </c>
      <c r="C3593" s="5">
        <v>20.8</v>
      </c>
      <c r="D3593" s="26" t="str">
        <f t="shared" si="56"/>
        <v/>
      </c>
      <c r="E3593" t="s">
        <v>75</v>
      </c>
    </row>
    <row r="3594" spans="1:5" outlineLevel="2" x14ac:dyDescent="0.35">
      <c r="A3594" s="11">
        <v>43896</v>
      </c>
      <c r="B3594" t="s">
        <v>231</v>
      </c>
      <c r="C3594" s="5">
        <v>121.97</v>
      </c>
      <c r="D3594" s="26" t="str">
        <f t="shared" si="56"/>
        <v/>
      </c>
      <c r="E3594" t="s">
        <v>75</v>
      </c>
    </row>
    <row r="3595" spans="1:5" outlineLevel="2" x14ac:dyDescent="0.35">
      <c r="A3595" s="11">
        <v>43896</v>
      </c>
      <c r="B3595" t="s">
        <v>231</v>
      </c>
      <c r="C3595" s="5">
        <v>14.04</v>
      </c>
      <c r="D3595" s="26" t="str">
        <f t="shared" si="56"/>
        <v/>
      </c>
      <c r="E3595" t="s">
        <v>75</v>
      </c>
    </row>
    <row r="3596" spans="1:5" outlineLevel="2" x14ac:dyDescent="0.35">
      <c r="A3596" s="11">
        <v>43896</v>
      </c>
      <c r="B3596" t="s">
        <v>231</v>
      </c>
      <c r="C3596" s="5">
        <v>109.03</v>
      </c>
      <c r="D3596" s="26" t="str">
        <f t="shared" si="56"/>
        <v/>
      </c>
      <c r="E3596" t="s">
        <v>75</v>
      </c>
    </row>
    <row r="3597" spans="1:5" outlineLevel="2" x14ac:dyDescent="0.35">
      <c r="A3597" s="11">
        <v>43896</v>
      </c>
      <c r="B3597" t="s">
        <v>231</v>
      </c>
      <c r="C3597" s="5">
        <v>286.24</v>
      </c>
      <c r="D3597" s="26" t="str">
        <f t="shared" si="56"/>
        <v/>
      </c>
      <c r="E3597" t="s">
        <v>75</v>
      </c>
    </row>
    <row r="3598" spans="1:5" outlineLevel="2" x14ac:dyDescent="0.35">
      <c r="A3598" s="11">
        <v>43896</v>
      </c>
      <c r="B3598" t="s">
        <v>231</v>
      </c>
      <c r="C3598" s="5">
        <v>100.34</v>
      </c>
      <c r="D3598" s="26" t="str">
        <f t="shared" si="56"/>
        <v/>
      </c>
      <c r="E3598" t="s">
        <v>75</v>
      </c>
    </row>
    <row r="3599" spans="1:5" outlineLevel="1" x14ac:dyDescent="0.35">
      <c r="A3599" s="24">
        <f>A3598</f>
        <v>43896</v>
      </c>
      <c r="B3599" s="25" t="str">
        <f>B3598</f>
        <v>TIFCO INDUSTRIES</v>
      </c>
      <c r="C3599" s="26">
        <f>SUBTOTAL(9,C3592:C3598)</f>
        <v>773.22</v>
      </c>
      <c r="D3599" s="26" t="str">
        <f t="shared" si="56"/>
        <v>TOTAL</v>
      </c>
    </row>
    <row r="3600" spans="1:5" outlineLevel="2" x14ac:dyDescent="0.35">
      <c r="A3600" s="11">
        <v>43896</v>
      </c>
      <c r="B3600" t="s">
        <v>295</v>
      </c>
      <c r="C3600" s="5">
        <v>238</v>
      </c>
      <c r="D3600" s="26" t="str">
        <f t="shared" si="56"/>
        <v/>
      </c>
      <c r="E3600" t="s">
        <v>75</v>
      </c>
    </row>
    <row r="3601" spans="1:5" outlineLevel="2" x14ac:dyDescent="0.35">
      <c r="A3601" s="11">
        <v>43896</v>
      </c>
      <c r="B3601" t="s">
        <v>295</v>
      </c>
      <c r="C3601" s="5">
        <v>483.57</v>
      </c>
      <c r="D3601" s="26" t="str">
        <f t="shared" si="56"/>
        <v/>
      </c>
      <c r="E3601" t="s">
        <v>75</v>
      </c>
    </row>
    <row r="3602" spans="1:5" outlineLevel="1" x14ac:dyDescent="0.35">
      <c r="A3602" s="24">
        <f>A3601</f>
        <v>43896</v>
      </c>
      <c r="B3602" s="25" t="str">
        <f>B3601</f>
        <v>TMS SOUTH</v>
      </c>
      <c r="C3602" s="26">
        <f>SUBTOTAL(9,C3600:C3601)</f>
        <v>721.56999999999994</v>
      </c>
      <c r="D3602" s="26" t="str">
        <f t="shared" si="56"/>
        <v>TOTAL</v>
      </c>
    </row>
    <row r="3603" spans="1:5" outlineLevel="2" x14ac:dyDescent="0.35">
      <c r="A3603" s="11">
        <v>43896</v>
      </c>
      <c r="B3603" t="s">
        <v>606</v>
      </c>
      <c r="C3603" s="5">
        <v>295</v>
      </c>
      <c r="D3603" s="26" t="str">
        <f t="shared" si="56"/>
        <v/>
      </c>
      <c r="E3603" t="s">
        <v>71</v>
      </c>
    </row>
    <row r="3604" spans="1:5" outlineLevel="1" x14ac:dyDescent="0.35">
      <c r="A3604" s="24">
        <f>A3603</f>
        <v>43896</v>
      </c>
      <c r="B3604" s="25" t="str">
        <f>B3603</f>
        <v>TONY TORRES</v>
      </c>
      <c r="C3604" s="26">
        <f>SUBTOTAL(9,C3603:C3603)</f>
        <v>295</v>
      </c>
      <c r="D3604" s="26" t="str">
        <f t="shared" si="56"/>
        <v>TOTAL</v>
      </c>
    </row>
    <row r="3605" spans="1:5" outlineLevel="2" x14ac:dyDescent="0.35">
      <c r="A3605" s="11">
        <v>43896</v>
      </c>
      <c r="B3605" t="s">
        <v>895</v>
      </c>
      <c r="C3605" s="5">
        <v>723.54</v>
      </c>
      <c r="D3605" s="26" t="str">
        <f t="shared" si="56"/>
        <v/>
      </c>
      <c r="E3605" t="s">
        <v>73</v>
      </c>
    </row>
    <row r="3606" spans="1:5" outlineLevel="2" x14ac:dyDescent="0.35">
      <c r="A3606" s="11">
        <v>43896</v>
      </c>
      <c r="B3606" t="s">
        <v>895</v>
      </c>
      <c r="C3606" s="5">
        <v>150</v>
      </c>
      <c r="D3606" s="26" t="str">
        <f t="shared" si="56"/>
        <v/>
      </c>
      <c r="E3606" t="s">
        <v>73</v>
      </c>
    </row>
    <row r="3607" spans="1:5" outlineLevel="1" x14ac:dyDescent="0.35">
      <c r="A3607" s="24">
        <f>A3606</f>
        <v>43896</v>
      </c>
      <c r="B3607" s="25" t="str">
        <f>B3606</f>
        <v>TOTE INC</v>
      </c>
      <c r="C3607" s="26">
        <f>SUBTOTAL(9,C3605:C3606)</f>
        <v>873.54</v>
      </c>
      <c r="D3607" s="26" t="str">
        <f t="shared" si="56"/>
        <v>TOTAL</v>
      </c>
    </row>
    <row r="3608" spans="1:5" outlineLevel="2" x14ac:dyDescent="0.35">
      <c r="A3608" s="11">
        <v>43896</v>
      </c>
      <c r="B3608" t="s">
        <v>896</v>
      </c>
      <c r="C3608" s="5">
        <v>753.76</v>
      </c>
      <c r="D3608" s="26" t="str">
        <f t="shared" si="56"/>
        <v/>
      </c>
      <c r="E3608" t="s">
        <v>75</v>
      </c>
    </row>
    <row r="3609" spans="1:5" outlineLevel="1" x14ac:dyDescent="0.35">
      <c r="A3609" s="24">
        <f>A3608</f>
        <v>43896</v>
      </c>
      <c r="B3609" s="25" t="str">
        <f>B3608</f>
        <v>TRAILER WHEEL AND FRAME CO</v>
      </c>
      <c r="C3609" s="26">
        <f>SUBTOTAL(9,C3608:C3608)</f>
        <v>753.76</v>
      </c>
      <c r="D3609" s="26" t="str">
        <f t="shared" si="56"/>
        <v>TOTAL</v>
      </c>
    </row>
    <row r="3610" spans="1:5" outlineLevel="2" x14ac:dyDescent="0.35">
      <c r="A3610" s="11">
        <v>43896</v>
      </c>
      <c r="B3610" t="s">
        <v>556</v>
      </c>
      <c r="C3610" s="5">
        <v>7413</v>
      </c>
      <c r="D3610" s="26" t="str">
        <f t="shared" si="56"/>
        <v/>
      </c>
      <c r="E3610" t="s">
        <v>88</v>
      </c>
    </row>
    <row r="3611" spans="1:5" outlineLevel="1" x14ac:dyDescent="0.35">
      <c r="A3611" s="24">
        <f>A3610</f>
        <v>43896</v>
      </c>
      <c r="B3611" s="25" t="str">
        <f>B3610</f>
        <v>TRANSNET COMMUNICATIONS LLC</v>
      </c>
      <c r="C3611" s="26">
        <f>SUBTOTAL(9,C3610:C3610)</f>
        <v>7413</v>
      </c>
      <c r="D3611" s="26" t="str">
        <f t="shared" si="56"/>
        <v>TOTAL</v>
      </c>
    </row>
    <row r="3612" spans="1:5" outlineLevel="2" x14ac:dyDescent="0.35">
      <c r="A3612" s="11">
        <v>43896</v>
      </c>
      <c r="B3612" t="s">
        <v>281</v>
      </c>
      <c r="C3612" s="5">
        <v>507.5</v>
      </c>
      <c r="D3612" s="26" t="str">
        <f t="shared" si="56"/>
        <v/>
      </c>
      <c r="E3612" t="s">
        <v>72</v>
      </c>
    </row>
    <row r="3613" spans="1:5" outlineLevel="2" x14ac:dyDescent="0.35">
      <c r="A3613" s="11">
        <v>43896</v>
      </c>
      <c r="B3613" t="s">
        <v>281</v>
      </c>
      <c r="C3613" s="5">
        <v>609</v>
      </c>
      <c r="D3613" s="26" t="str">
        <f t="shared" si="56"/>
        <v/>
      </c>
      <c r="E3613" t="s">
        <v>72</v>
      </c>
    </row>
    <row r="3614" spans="1:5" outlineLevel="2" x14ac:dyDescent="0.35">
      <c r="A3614" s="11">
        <v>43896</v>
      </c>
      <c r="B3614" t="s">
        <v>281</v>
      </c>
      <c r="C3614" s="5">
        <v>812</v>
      </c>
      <c r="D3614" s="26" t="str">
        <f t="shared" si="56"/>
        <v/>
      </c>
      <c r="E3614" t="s">
        <v>72</v>
      </c>
    </row>
    <row r="3615" spans="1:5" outlineLevel="2" x14ac:dyDescent="0.35">
      <c r="A3615" s="11">
        <v>43896</v>
      </c>
      <c r="B3615" t="s">
        <v>281</v>
      </c>
      <c r="C3615" s="5">
        <v>406</v>
      </c>
      <c r="D3615" s="26" t="str">
        <f t="shared" si="56"/>
        <v/>
      </c>
      <c r="E3615" t="s">
        <v>72</v>
      </c>
    </row>
    <row r="3616" spans="1:5" outlineLevel="2" x14ac:dyDescent="0.35">
      <c r="A3616" s="11">
        <v>43896</v>
      </c>
      <c r="B3616" t="s">
        <v>281</v>
      </c>
      <c r="C3616" s="5">
        <v>203</v>
      </c>
      <c r="D3616" s="26" t="str">
        <f t="shared" si="56"/>
        <v/>
      </c>
      <c r="E3616" t="s">
        <v>72</v>
      </c>
    </row>
    <row r="3617" spans="1:5" outlineLevel="2" x14ac:dyDescent="0.35">
      <c r="A3617" s="11">
        <v>43896</v>
      </c>
      <c r="B3617" t="s">
        <v>281</v>
      </c>
      <c r="C3617" s="5">
        <v>609</v>
      </c>
      <c r="D3617" s="26" t="str">
        <f t="shared" si="56"/>
        <v/>
      </c>
      <c r="E3617" t="s">
        <v>72</v>
      </c>
    </row>
    <row r="3618" spans="1:5" outlineLevel="2" x14ac:dyDescent="0.35">
      <c r="A3618" s="11">
        <v>43896</v>
      </c>
      <c r="B3618" t="s">
        <v>281</v>
      </c>
      <c r="C3618" s="5">
        <v>406</v>
      </c>
      <c r="D3618" s="26" t="str">
        <f t="shared" si="56"/>
        <v/>
      </c>
      <c r="E3618" t="s">
        <v>72</v>
      </c>
    </row>
    <row r="3619" spans="1:5" outlineLevel="2" x14ac:dyDescent="0.35">
      <c r="A3619" s="11">
        <v>43896</v>
      </c>
      <c r="B3619" t="s">
        <v>281</v>
      </c>
      <c r="C3619" s="5">
        <v>203</v>
      </c>
      <c r="D3619" s="26" t="str">
        <f t="shared" si="56"/>
        <v/>
      </c>
      <c r="E3619" t="s">
        <v>72</v>
      </c>
    </row>
    <row r="3620" spans="1:5" outlineLevel="2" x14ac:dyDescent="0.35">
      <c r="A3620" s="11">
        <v>43896</v>
      </c>
      <c r="B3620" t="s">
        <v>281</v>
      </c>
      <c r="C3620" s="5">
        <v>812</v>
      </c>
      <c r="D3620" s="26" t="str">
        <f t="shared" si="56"/>
        <v/>
      </c>
      <c r="E3620" t="s">
        <v>72</v>
      </c>
    </row>
    <row r="3621" spans="1:5" outlineLevel="2" x14ac:dyDescent="0.35">
      <c r="A3621" s="11">
        <v>43896</v>
      </c>
      <c r="B3621" t="s">
        <v>281</v>
      </c>
      <c r="C3621" s="5">
        <v>812</v>
      </c>
      <c r="D3621" s="26" t="str">
        <f t="shared" si="56"/>
        <v/>
      </c>
      <c r="E3621" t="s">
        <v>72</v>
      </c>
    </row>
    <row r="3622" spans="1:5" outlineLevel="2" x14ac:dyDescent="0.35">
      <c r="A3622" s="11">
        <v>43896</v>
      </c>
      <c r="B3622" t="s">
        <v>281</v>
      </c>
      <c r="C3622" s="5">
        <v>609</v>
      </c>
      <c r="D3622" s="26" t="str">
        <f t="shared" si="56"/>
        <v/>
      </c>
      <c r="E3622" t="s">
        <v>72</v>
      </c>
    </row>
    <row r="3623" spans="1:5" outlineLevel="2" x14ac:dyDescent="0.35">
      <c r="A3623" s="11">
        <v>43896</v>
      </c>
      <c r="B3623" t="s">
        <v>281</v>
      </c>
      <c r="C3623" s="5">
        <v>812</v>
      </c>
      <c r="D3623" s="26" t="str">
        <f t="shared" si="56"/>
        <v/>
      </c>
      <c r="E3623" t="s">
        <v>72</v>
      </c>
    </row>
    <row r="3624" spans="1:5" outlineLevel="2" x14ac:dyDescent="0.35">
      <c r="A3624" s="11">
        <v>43896</v>
      </c>
      <c r="B3624" t="s">
        <v>281</v>
      </c>
      <c r="C3624" s="5">
        <v>304.5</v>
      </c>
      <c r="D3624" s="26" t="str">
        <f t="shared" si="56"/>
        <v/>
      </c>
      <c r="E3624" t="s">
        <v>72</v>
      </c>
    </row>
    <row r="3625" spans="1:5" outlineLevel="2" x14ac:dyDescent="0.35">
      <c r="A3625" s="11">
        <v>43896</v>
      </c>
      <c r="B3625" t="s">
        <v>281</v>
      </c>
      <c r="C3625" s="5">
        <v>1421</v>
      </c>
      <c r="D3625" s="26" t="str">
        <f t="shared" si="56"/>
        <v/>
      </c>
      <c r="E3625" t="s">
        <v>72</v>
      </c>
    </row>
    <row r="3626" spans="1:5" outlineLevel="2" x14ac:dyDescent="0.35">
      <c r="A3626" s="11">
        <v>43896</v>
      </c>
      <c r="B3626" t="s">
        <v>281</v>
      </c>
      <c r="C3626" s="5">
        <v>304.5</v>
      </c>
      <c r="D3626" s="26" t="str">
        <f t="shared" si="56"/>
        <v/>
      </c>
      <c r="E3626" t="s">
        <v>72</v>
      </c>
    </row>
    <row r="3627" spans="1:5" outlineLevel="2" x14ac:dyDescent="0.35">
      <c r="A3627" s="11">
        <v>43896</v>
      </c>
      <c r="B3627" t="s">
        <v>281</v>
      </c>
      <c r="C3627" s="5">
        <v>609</v>
      </c>
      <c r="D3627" s="26" t="str">
        <f t="shared" si="56"/>
        <v/>
      </c>
      <c r="E3627" t="s">
        <v>72</v>
      </c>
    </row>
    <row r="3628" spans="1:5" outlineLevel="2" x14ac:dyDescent="0.35">
      <c r="A3628" s="11">
        <v>43896</v>
      </c>
      <c r="B3628" t="s">
        <v>281</v>
      </c>
      <c r="C3628" s="5">
        <v>507.5</v>
      </c>
      <c r="D3628" s="26" t="str">
        <f t="shared" si="56"/>
        <v/>
      </c>
      <c r="E3628" t="s">
        <v>72</v>
      </c>
    </row>
    <row r="3629" spans="1:5" outlineLevel="2" x14ac:dyDescent="0.35">
      <c r="A3629" s="11">
        <v>43896</v>
      </c>
      <c r="B3629" t="s">
        <v>281</v>
      </c>
      <c r="C3629" s="5">
        <v>203</v>
      </c>
      <c r="D3629" s="26" t="str">
        <f t="shared" si="56"/>
        <v/>
      </c>
      <c r="E3629" t="s">
        <v>72</v>
      </c>
    </row>
    <row r="3630" spans="1:5" outlineLevel="2" x14ac:dyDescent="0.35">
      <c r="A3630" s="11">
        <v>43896</v>
      </c>
      <c r="B3630" t="s">
        <v>281</v>
      </c>
      <c r="C3630" s="5">
        <v>304.5</v>
      </c>
      <c r="D3630" s="26" t="str">
        <f t="shared" si="56"/>
        <v/>
      </c>
      <c r="E3630" t="s">
        <v>72</v>
      </c>
    </row>
    <row r="3631" spans="1:5" outlineLevel="2" x14ac:dyDescent="0.35">
      <c r="A3631" s="11">
        <v>43896</v>
      </c>
      <c r="B3631" t="s">
        <v>281</v>
      </c>
      <c r="C3631" s="5">
        <v>812</v>
      </c>
      <c r="D3631" s="26" t="str">
        <f t="shared" si="56"/>
        <v/>
      </c>
      <c r="E3631" t="s">
        <v>72</v>
      </c>
    </row>
    <row r="3632" spans="1:5" outlineLevel="1" x14ac:dyDescent="0.35">
      <c r="A3632" s="24">
        <f>A3631</f>
        <v>43896</v>
      </c>
      <c r="B3632" s="25" t="str">
        <f>B3631</f>
        <v>TRIDENT BEVERAGE INC</v>
      </c>
      <c r="C3632" s="26">
        <f>SUBTOTAL(9,C3612:C3631)</f>
        <v>11266.5</v>
      </c>
      <c r="D3632" s="26" t="str">
        <f t="shared" si="56"/>
        <v>TOTAL</v>
      </c>
    </row>
    <row r="3633" spans="1:5" outlineLevel="2" x14ac:dyDescent="0.35">
      <c r="A3633" s="11">
        <v>43896</v>
      </c>
      <c r="B3633" t="s">
        <v>440</v>
      </c>
      <c r="C3633" s="5">
        <v>300</v>
      </c>
      <c r="D3633" s="26" t="str">
        <f t="shared" si="56"/>
        <v/>
      </c>
      <c r="E3633" t="s">
        <v>71</v>
      </c>
    </row>
    <row r="3634" spans="1:5" outlineLevel="1" x14ac:dyDescent="0.35">
      <c r="A3634" s="24">
        <f>A3633</f>
        <v>43896</v>
      </c>
      <c r="B3634" s="25" t="str">
        <f>B3633</f>
        <v>UIL MUSIC REGION 23</v>
      </c>
      <c r="C3634" s="26">
        <f>SUBTOTAL(9,C3633:C3633)</f>
        <v>300</v>
      </c>
      <c r="D3634" s="26" t="str">
        <f t="shared" si="56"/>
        <v>TOTAL</v>
      </c>
    </row>
    <row r="3635" spans="1:5" outlineLevel="2" x14ac:dyDescent="0.35">
      <c r="A3635" s="11">
        <v>43896</v>
      </c>
      <c r="B3635" t="s">
        <v>440</v>
      </c>
      <c r="C3635" s="5">
        <v>300</v>
      </c>
      <c r="D3635" s="26" t="str">
        <f t="shared" si="56"/>
        <v/>
      </c>
      <c r="E3635" t="s">
        <v>92</v>
      </c>
    </row>
    <row r="3636" spans="1:5" outlineLevel="1" x14ac:dyDescent="0.35">
      <c r="A3636" s="24">
        <f>A3635</f>
        <v>43896</v>
      </c>
      <c r="B3636" s="25" t="str">
        <f>B3635</f>
        <v>UIL MUSIC REGION 23</v>
      </c>
      <c r="C3636" s="26">
        <f>SUBTOTAL(9,C3635:C3635)</f>
        <v>300</v>
      </c>
      <c r="D3636" s="26" t="str">
        <f t="shared" si="56"/>
        <v>TOTAL</v>
      </c>
    </row>
    <row r="3637" spans="1:5" outlineLevel="2" x14ac:dyDescent="0.35">
      <c r="A3637" s="11">
        <v>43896</v>
      </c>
      <c r="B3637" t="s">
        <v>206</v>
      </c>
      <c r="C3637" s="5">
        <v>392.98</v>
      </c>
      <c r="D3637" s="26" t="str">
        <f t="shared" si="56"/>
        <v/>
      </c>
      <c r="E3637" t="s">
        <v>73</v>
      </c>
    </row>
    <row r="3638" spans="1:5" outlineLevel="2" x14ac:dyDescent="0.35">
      <c r="A3638" s="11">
        <v>43896</v>
      </c>
      <c r="B3638" t="s">
        <v>206</v>
      </c>
      <c r="C3638" s="5">
        <v>448.6</v>
      </c>
      <c r="D3638" s="26" t="str">
        <f t="shared" si="56"/>
        <v/>
      </c>
      <c r="E3638" t="s">
        <v>73</v>
      </c>
    </row>
    <row r="3639" spans="1:5" outlineLevel="1" x14ac:dyDescent="0.35">
      <c r="A3639" s="24">
        <f>A3638</f>
        <v>43896</v>
      </c>
      <c r="B3639" s="25" t="str">
        <f>B3638</f>
        <v>ULINE</v>
      </c>
      <c r="C3639" s="26">
        <f>SUBTOTAL(9,C3637:C3638)</f>
        <v>841.58</v>
      </c>
      <c r="D3639" s="26" t="str">
        <f t="shared" si="56"/>
        <v>TOTAL</v>
      </c>
    </row>
    <row r="3640" spans="1:5" outlineLevel="2" x14ac:dyDescent="0.35">
      <c r="A3640" s="11">
        <v>43896</v>
      </c>
      <c r="B3640" t="s">
        <v>241</v>
      </c>
      <c r="C3640" s="5">
        <v>5.95</v>
      </c>
      <c r="D3640" s="26" t="str">
        <f t="shared" si="56"/>
        <v/>
      </c>
      <c r="E3640" t="s">
        <v>81</v>
      </c>
    </row>
    <row r="3641" spans="1:5" outlineLevel="2" x14ac:dyDescent="0.35">
      <c r="A3641" s="11">
        <v>43896</v>
      </c>
      <c r="B3641" t="s">
        <v>241</v>
      </c>
      <c r="C3641" s="5">
        <v>73.87</v>
      </c>
      <c r="D3641" s="26" t="str">
        <f t="shared" si="56"/>
        <v/>
      </c>
      <c r="E3641" t="s">
        <v>81</v>
      </c>
    </row>
    <row r="3642" spans="1:5" outlineLevel="2" x14ac:dyDescent="0.35">
      <c r="A3642" s="11">
        <v>43896</v>
      </c>
      <c r="B3642" t="s">
        <v>241</v>
      </c>
      <c r="C3642" s="5">
        <v>67.739999999999995</v>
      </c>
      <c r="D3642" s="26" t="str">
        <f t="shared" si="56"/>
        <v/>
      </c>
      <c r="E3642" t="s">
        <v>81</v>
      </c>
    </row>
    <row r="3643" spans="1:5" outlineLevel="2" x14ac:dyDescent="0.35">
      <c r="A3643" s="11">
        <v>43896</v>
      </c>
      <c r="B3643" t="s">
        <v>241</v>
      </c>
      <c r="C3643" s="5">
        <v>64.930000000000007</v>
      </c>
      <c r="D3643" s="26" t="str">
        <f t="shared" si="56"/>
        <v/>
      </c>
      <c r="E3643" t="s">
        <v>81</v>
      </c>
    </row>
    <row r="3644" spans="1:5" outlineLevel="1" x14ac:dyDescent="0.35">
      <c r="A3644" s="24">
        <f>A3643</f>
        <v>43896</v>
      </c>
      <c r="B3644" s="25" t="str">
        <f>B3643</f>
        <v>UNIFIRST HOLDINGS INC</v>
      </c>
      <c r="C3644" s="26">
        <f>SUBTOTAL(9,C3640:C3643)</f>
        <v>212.49</v>
      </c>
      <c r="D3644" s="26" t="str">
        <f t="shared" si="56"/>
        <v>TOTAL</v>
      </c>
    </row>
    <row r="3645" spans="1:5" outlineLevel="2" x14ac:dyDescent="0.35">
      <c r="A3645" s="11">
        <v>43896</v>
      </c>
      <c r="B3645" t="s">
        <v>255</v>
      </c>
      <c r="C3645" s="5">
        <v>499.89</v>
      </c>
      <c r="D3645" s="26" t="str">
        <f t="shared" si="56"/>
        <v/>
      </c>
      <c r="E3645" t="s">
        <v>498</v>
      </c>
    </row>
    <row r="3646" spans="1:5" outlineLevel="1" x14ac:dyDescent="0.35">
      <c r="A3646" s="24">
        <f>A3645</f>
        <v>43896</v>
      </c>
      <c r="B3646" s="25" t="str">
        <f>B3645</f>
        <v>U S BANK PARS ACCOUNT 6746022500</v>
      </c>
      <c r="C3646" s="26">
        <f>SUBTOTAL(9,C3645:C3645)</f>
        <v>499.89</v>
      </c>
      <c r="D3646" s="26" t="str">
        <f t="shared" si="56"/>
        <v>TOTAL</v>
      </c>
    </row>
    <row r="3647" spans="1:5" outlineLevel="2" x14ac:dyDescent="0.35">
      <c r="A3647" s="11">
        <v>43896</v>
      </c>
      <c r="B3647" t="s">
        <v>255</v>
      </c>
      <c r="C3647" s="5">
        <v>2067.94</v>
      </c>
      <c r="D3647" s="26" t="str">
        <f t="shared" si="56"/>
        <v/>
      </c>
      <c r="E3647" t="s">
        <v>498</v>
      </c>
    </row>
    <row r="3648" spans="1:5" outlineLevel="1" x14ac:dyDescent="0.35">
      <c r="A3648" s="24">
        <f>A3647</f>
        <v>43896</v>
      </c>
      <c r="B3648" s="25" t="str">
        <f>B3647</f>
        <v>U S BANK PARS ACCOUNT 6746022500</v>
      </c>
      <c r="C3648" s="26">
        <f>SUBTOTAL(9,C3647:C3647)</f>
        <v>2067.94</v>
      </c>
      <c r="D3648" s="26" t="str">
        <f t="shared" ref="D3648:D3711" si="57">IF(E3648="","TOTAL","")</f>
        <v>TOTAL</v>
      </c>
    </row>
    <row r="3649" spans="1:5" outlineLevel="2" x14ac:dyDescent="0.35">
      <c r="A3649" s="11">
        <v>43896</v>
      </c>
      <c r="B3649" t="s">
        <v>255</v>
      </c>
      <c r="C3649" s="5">
        <v>2705.78</v>
      </c>
      <c r="D3649" s="26" t="str">
        <f t="shared" si="57"/>
        <v/>
      </c>
      <c r="E3649" t="s">
        <v>498</v>
      </c>
    </row>
    <row r="3650" spans="1:5" outlineLevel="1" x14ac:dyDescent="0.35">
      <c r="A3650" s="24">
        <f>A3649</f>
        <v>43896</v>
      </c>
      <c r="B3650" s="25" t="str">
        <f>B3649</f>
        <v>U S BANK PARS ACCOUNT 6746022500</v>
      </c>
      <c r="C3650" s="26">
        <f>SUBTOTAL(9,C3649:C3649)</f>
        <v>2705.78</v>
      </c>
      <c r="D3650" s="26" t="str">
        <f t="shared" si="57"/>
        <v>TOTAL</v>
      </c>
    </row>
    <row r="3651" spans="1:5" outlineLevel="2" x14ac:dyDescent="0.35">
      <c r="A3651" s="11">
        <v>43896</v>
      </c>
      <c r="B3651" t="s">
        <v>255</v>
      </c>
      <c r="C3651" s="5">
        <v>6872.21</v>
      </c>
      <c r="D3651" s="26" t="str">
        <f t="shared" si="57"/>
        <v/>
      </c>
      <c r="E3651" t="s">
        <v>498</v>
      </c>
    </row>
    <row r="3652" spans="1:5" outlineLevel="1" x14ac:dyDescent="0.35">
      <c r="A3652" s="24">
        <f>A3651</f>
        <v>43896</v>
      </c>
      <c r="B3652" s="25" t="str">
        <f>B3651</f>
        <v>U S BANK PARS ACCOUNT 6746022500</v>
      </c>
      <c r="C3652" s="26">
        <f>SUBTOTAL(9,C3651:C3651)</f>
        <v>6872.21</v>
      </c>
      <c r="D3652" s="26" t="str">
        <f t="shared" si="57"/>
        <v>TOTAL</v>
      </c>
    </row>
    <row r="3653" spans="1:5" outlineLevel="2" x14ac:dyDescent="0.35">
      <c r="A3653" s="11">
        <v>43896</v>
      </c>
      <c r="B3653" t="s">
        <v>255</v>
      </c>
      <c r="C3653" s="5">
        <v>18370.59</v>
      </c>
      <c r="D3653" s="26" t="str">
        <f t="shared" si="57"/>
        <v/>
      </c>
      <c r="E3653" t="s">
        <v>498</v>
      </c>
    </row>
    <row r="3654" spans="1:5" outlineLevel="1" x14ac:dyDescent="0.35">
      <c r="A3654" s="24">
        <f>A3653</f>
        <v>43896</v>
      </c>
      <c r="B3654" s="25" t="str">
        <f>B3653</f>
        <v>U S BANK PARS ACCOUNT 6746022500</v>
      </c>
      <c r="C3654" s="26">
        <f>SUBTOTAL(9,C3653:C3653)</f>
        <v>18370.59</v>
      </c>
      <c r="D3654" s="26" t="str">
        <f t="shared" si="57"/>
        <v>TOTAL</v>
      </c>
    </row>
    <row r="3655" spans="1:5" outlineLevel="2" x14ac:dyDescent="0.35">
      <c r="A3655" s="11">
        <v>43896</v>
      </c>
      <c r="B3655" t="s">
        <v>441</v>
      </c>
      <c r="C3655" s="5">
        <v>1519</v>
      </c>
      <c r="D3655" s="26" t="str">
        <f t="shared" si="57"/>
        <v/>
      </c>
      <c r="E3655" t="s">
        <v>73</v>
      </c>
    </row>
    <row r="3656" spans="1:5" outlineLevel="1" x14ac:dyDescent="0.35">
      <c r="A3656" s="24">
        <f>A3655</f>
        <v>43896</v>
      </c>
      <c r="B3656" s="25" t="str">
        <f>B3655</f>
        <v>UNITED GRAPHICS</v>
      </c>
      <c r="C3656" s="26">
        <f>SUBTOTAL(9,C3655:C3655)</f>
        <v>1519</v>
      </c>
      <c r="D3656" s="26" t="str">
        <f t="shared" si="57"/>
        <v>TOTAL</v>
      </c>
    </row>
    <row r="3657" spans="1:5" outlineLevel="2" x14ac:dyDescent="0.35">
      <c r="A3657" s="11">
        <v>43896</v>
      </c>
      <c r="B3657" t="s">
        <v>897</v>
      </c>
      <c r="C3657" s="5">
        <v>255.6</v>
      </c>
      <c r="D3657" s="26" t="str">
        <f t="shared" si="57"/>
        <v/>
      </c>
      <c r="E3657" t="s">
        <v>75</v>
      </c>
    </row>
    <row r="3658" spans="1:5" outlineLevel="1" x14ac:dyDescent="0.35">
      <c r="A3658" s="24">
        <f>A3657</f>
        <v>43896</v>
      </c>
      <c r="B3658" s="25" t="str">
        <f>B3657</f>
        <v>UNITED REFRIGERATION INC</v>
      </c>
      <c r="C3658" s="26">
        <f>SUBTOTAL(9,C3657:C3657)</f>
        <v>255.6</v>
      </c>
      <c r="D3658" s="26" t="str">
        <f t="shared" si="57"/>
        <v>TOTAL</v>
      </c>
    </row>
    <row r="3659" spans="1:5" outlineLevel="2" x14ac:dyDescent="0.35">
      <c r="A3659" s="11">
        <v>43896</v>
      </c>
      <c r="B3659" t="s">
        <v>311</v>
      </c>
      <c r="C3659" s="5">
        <v>1250</v>
      </c>
      <c r="D3659" s="26" t="str">
        <f t="shared" si="57"/>
        <v/>
      </c>
      <c r="E3659" t="s">
        <v>71</v>
      </c>
    </row>
    <row r="3660" spans="1:5" outlineLevel="1" x14ac:dyDescent="0.35">
      <c r="A3660" s="24">
        <f>A3659</f>
        <v>43896</v>
      </c>
      <c r="B3660" s="25" t="str">
        <f>B3659</f>
        <v>UNIVERSITY OF TEXAS HEALTH SCIENCE CENTER</v>
      </c>
      <c r="C3660" s="26">
        <f>SUBTOTAL(9,C3659:C3659)</f>
        <v>1250</v>
      </c>
      <c r="D3660" s="26" t="str">
        <f t="shared" si="57"/>
        <v>TOTAL</v>
      </c>
    </row>
    <row r="3661" spans="1:5" outlineLevel="2" x14ac:dyDescent="0.35">
      <c r="A3661" s="11">
        <v>43896</v>
      </c>
      <c r="B3661" t="s">
        <v>411</v>
      </c>
      <c r="C3661" s="5">
        <v>113.75</v>
      </c>
      <c r="D3661" s="26" t="str">
        <f t="shared" si="57"/>
        <v/>
      </c>
      <c r="E3661" t="s">
        <v>71</v>
      </c>
    </row>
    <row r="3662" spans="1:5" outlineLevel="2" x14ac:dyDescent="0.35">
      <c r="A3662" s="11">
        <v>43896</v>
      </c>
      <c r="B3662" t="s">
        <v>411</v>
      </c>
      <c r="C3662" s="5">
        <v>166.25</v>
      </c>
      <c r="D3662" s="26" t="str">
        <f t="shared" si="57"/>
        <v/>
      </c>
      <c r="E3662" t="s">
        <v>71</v>
      </c>
    </row>
    <row r="3663" spans="1:5" outlineLevel="1" x14ac:dyDescent="0.35">
      <c r="A3663" s="24">
        <f>A3662</f>
        <v>43896</v>
      </c>
      <c r="B3663" s="25" t="str">
        <f>B3662</f>
        <v>TANA J VALLONE</v>
      </c>
      <c r="C3663" s="26">
        <f>SUBTOTAL(9,C3661:C3662)</f>
        <v>280</v>
      </c>
      <c r="D3663" s="26" t="str">
        <f t="shared" si="57"/>
        <v>TOTAL</v>
      </c>
    </row>
    <row r="3664" spans="1:5" outlineLevel="2" x14ac:dyDescent="0.35">
      <c r="A3664" s="11">
        <v>43896</v>
      </c>
      <c r="B3664" t="s">
        <v>113</v>
      </c>
      <c r="C3664" s="5">
        <v>72</v>
      </c>
      <c r="D3664" s="26" t="str">
        <f t="shared" si="57"/>
        <v/>
      </c>
      <c r="E3664" t="s">
        <v>73</v>
      </c>
    </row>
    <row r="3665" spans="1:5" outlineLevel="2" x14ac:dyDescent="0.35">
      <c r="A3665" s="11">
        <v>43896</v>
      </c>
      <c r="B3665" t="s">
        <v>113</v>
      </c>
      <c r="C3665" s="5">
        <v>3094.6</v>
      </c>
      <c r="D3665" s="26" t="str">
        <f t="shared" si="57"/>
        <v/>
      </c>
      <c r="E3665" t="s">
        <v>73</v>
      </c>
    </row>
    <row r="3666" spans="1:5" outlineLevel="2" x14ac:dyDescent="0.35">
      <c r="A3666" s="11">
        <v>43896</v>
      </c>
      <c r="B3666" t="s">
        <v>113</v>
      </c>
      <c r="C3666" s="5">
        <v>2919.3</v>
      </c>
      <c r="D3666" s="26" t="str">
        <f t="shared" si="57"/>
        <v/>
      </c>
      <c r="E3666" t="s">
        <v>73</v>
      </c>
    </row>
    <row r="3667" spans="1:5" outlineLevel="2" x14ac:dyDescent="0.35">
      <c r="A3667" s="11">
        <v>43896</v>
      </c>
      <c r="B3667" t="s">
        <v>113</v>
      </c>
      <c r="C3667" s="5">
        <v>1347.5</v>
      </c>
      <c r="D3667" s="26" t="str">
        <f t="shared" si="57"/>
        <v/>
      </c>
      <c r="E3667" t="s">
        <v>73</v>
      </c>
    </row>
    <row r="3668" spans="1:5" outlineLevel="2" x14ac:dyDescent="0.35">
      <c r="A3668" s="11">
        <v>43896</v>
      </c>
      <c r="B3668" t="s">
        <v>113</v>
      </c>
      <c r="C3668" s="5">
        <v>1930.95</v>
      </c>
      <c r="D3668" s="26" t="str">
        <f t="shared" si="57"/>
        <v/>
      </c>
      <c r="E3668" t="s">
        <v>73</v>
      </c>
    </row>
    <row r="3669" spans="1:5" outlineLevel="2" x14ac:dyDescent="0.35">
      <c r="A3669" s="11">
        <v>43896</v>
      </c>
      <c r="B3669" t="s">
        <v>113</v>
      </c>
      <c r="C3669" s="5">
        <v>225</v>
      </c>
      <c r="D3669" s="26" t="str">
        <f t="shared" si="57"/>
        <v/>
      </c>
      <c r="E3669" t="s">
        <v>73</v>
      </c>
    </row>
    <row r="3670" spans="1:5" outlineLevel="2" x14ac:dyDescent="0.35">
      <c r="A3670" s="11">
        <v>43896</v>
      </c>
      <c r="B3670" t="s">
        <v>113</v>
      </c>
      <c r="C3670" s="5">
        <v>125.18</v>
      </c>
      <c r="D3670" s="26" t="str">
        <f t="shared" si="57"/>
        <v/>
      </c>
      <c r="E3670" t="s">
        <v>73</v>
      </c>
    </row>
    <row r="3671" spans="1:5" outlineLevel="2" x14ac:dyDescent="0.35">
      <c r="A3671" s="11">
        <v>43896</v>
      </c>
      <c r="B3671" t="s">
        <v>113</v>
      </c>
      <c r="C3671" s="5">
        <v>1200</v>
      </c>
      <c r="D3671" s="26" t="str">
        <f t="shared" si="57"/>
        <v/>
      </c>
      <c r="E3671" t="s">
        <v>73</v>
      </c>
    </row>
    <row r="3672" spans="1:5" outlineLevel="2" x14ac:dyDescent="0.35">
      <c r="A3672" s="11">
        <v>43896</v>
      </c>
      <c r="B3672" t="s">
        <v>113</v>
      </c>
      <c r="C3672" s="5">
        <v>174.82</v>
      </c>
      <c r="D3672" s="26" t="str">
        <f t="shared" si="57"/>
        <v/>
      </c>
      <c r="E3672" t="s">
        <v>73</v>
      </c>
    </row>
    <row r="3673" spans="1:5" outlineLevel="2" x14ac:dyDescent="0.35">
      <c r="A3673" s="11">
        <v>43896</v>
      </c>
      <c r="B3673" t="s">
        <v>113</v>
      </c>
      <c r="C3673" s="5">
        <v>333.81</v>
      </c>
      <c r="D3673" s="26" t="str">
        <f t="shared" si="57"/>
        <v/>
      </c>
      <c r="E3673" t="s">
        <v>73</v>
      </c>
    </row>
    <row r="3674" spans="1:5" outlineLevel="2" x14ac:dyDescent="0.35">
      <c r="A3674" s="11">
        <v>43896</v>
      </c>
      <c r="B3674" t="s">
        <v>113</v>
      </c>
      <c r="C3674" s="5">
        <v>2091.6799999999998</v>
      </c>
      <c r="D3674" s="26" t="str">
        <f t="shared" si="57"/>
        <v/>
      </c>
      <c r="E3674" t="s">
        <v>73</v>
      </c>
    </row>
    <row r="3675" spans="1:5" outlineLevel="2" x14ac:dyDescent="0.35">
      <c r="A3675" s="11">
        <v>43896</v>
      </c>
      <c r="B3675" t="s">
        <v>113</v>
      </c>
      <c r="C3675" s="5">
        <v>183</v>
      </c>
      <c r="D3675" s="26" t="str">
        <f t="shared" si="57"/>
        <v/>
      </c>
      <c r="E3675" t="s">
        <v>73</v>
      </c>
    </row>
    <row r="3676" spans="1:5" outlineLevel="2" x14ac:dyDescent="0.35">
      <c r="A3676" s="11">
        <v>43896</v>
      </c>
      <c r="B3676" t="s">
        <v>113</v>
      </c>
      <c r="C3676" s="5">
        <v>200</v>
      </c>
      <c r="D3676" s="26" t="str">
        <f t="shared" si="57"/>
        <v/>
      </c>
      <c r="E3676" t="s">
        <v>73</v>
      </c>
    </row>
    <row r="3677" spans="1:5" outlineLevel="2" x14ac:dyDescent="0.35">
      <c r="A3677" s="11">
        <v>43896</v>
      </c>
      <c r="B3677" t="s">
        <v>113</v>
      </c>
      <c r="C3677" s="5">
        <v>1806</v>
      </c>
      <c r="D3677" s="26" t="str">
        <f t="shared" si="57"/>
        <v/>
      </c>
      <c r="E3677" t="s">
        <v>73</v>
      </c>
    </row>
    <row r="3678" spans="1:5" outlineLevel="2" x14ac:dyDescent="0.35">
      <c r="A3678" s="11">
        <v>43896</v>
      </c>
      <c r="B3678" t="s">
        <v>113</v>
      </c>
      <c r="C3678" s="5">
        <v>581.33000000000004</v>
      </c>
      <c r="D3678" s="26" t="str">
        <f t="shared" si="57"/>
        <v/>
      </c>
      <c r="E3678" t="s">
        <v>73</v>
      </c>
    </row>
    <row r="3679" spans="1:5" outlineLevel="2" x14ac:dyDescent="0.35">
      <c r="A3679" s="11">
        <v>43896</v>
      </c>
      <c r="B3679" t="s">
        <v>113</v>
      </c>
      <c r="C3679" s="5">
        <v>936</v>
      </c>
      <c r="D3679" s="26" t="str">
        <f t="shared" si="57"/>
        <v/>
      </c>
      <c r="E3679" t="s">
        <v>73</v>
      </c>
    </row>
    <row r="3680" spans="1:5" outlineLevel="2" x14ac:dyDescent="0.35">
      <c r="A3680" s="11">
        <v>43896</v>
      </c>
      <c r="B3680" t="s">
        <v>113</v>
      </c>
      <c r="C3680" s="5">
        <v>4485.5</v>
      </c>
      <c r="D3680" s="26" t="str">
        <f t="shared" si="57"/>
        <v/>
      </c>
      <c r="E3680" t="s">
        <v>73</v>
      </c>
    </row>
    <row r="3681" spans="1:5" outlineLevel="2" x14ac:dyDescent="0.35">
      <c r="A3681" s="11">
        <v>43896</v>
      </c>
      <c r="B3681" t="s">
        <v>113</v>
      </c>
      <c r="C3681" s="5">
        <v>2090</v>
      </c>
      <c r="D3681" s="26" t="str">
        <f t="shared" si="57"/>
        <v/>
      </c>
      <c r="E3681" t="s">
        <v>73</v>
      </c>
    </row>
    <row r="3682" spans="1:5" outlineLevel="2" x14ac:dyDescent="0.35">
      <c r="A3682" s="11">
        <v>43896</v>
      </c>
      <c r="B3682" t="s">
        <v>113</v>
      </c>
      <c r="C3682" s="5">
        <v>228</v>
      </c>
      <c r="D3682" s="26" t="str">
        <f t="shared" si="57"/>
        <v/>
      </c>
      <c r="E3682" t="s">
        <v>73</v>
      </c>
    </row>
    <row r="3683" spans="1:5" outlineLevel="1" x14ac:dyDescent="0.35">
      <c r="A3683" s="24">
        <f>A3682</f>
        <v>43896</v>
      </c>
      <c r="B3683" s="25" t="str">
        <f>B3682</f>
        <v>BSN SPORTS LLC</v>
      </c>
      <c r="C3683" s="26">
        <f>SUBTOTAL(9,C3664:C3682)</f>
        <v>24024.67</v>
      </c>
      <c r="D3683" s="26" t="str">
        <f t="shared" si="57"/>
        <v>TOTAL</v>
      </c>
    </row>
    <row r="3684" spans="1:5" outlineLevel="2" x14ac:dyDescent="0.35">
      <c r="A3684" s="11">
        <v>43896</v>
      </c>
      <c r="B3684" t="s">
        <v>256</v>
      </c>
      <c r="C3684" s="5">
        <v>498.96</v>
      </c>
      <c r="D3684" s="26" t="str">
        <f t="shared" si="57"/>
        <v/>
      </c>
      <c r="E3684" t="s">
        <v>74</v>
      </c>
    </row>
    <row r="3685" spans="1:5" outlineLevel="1" x14ac:dyDescent="0.35">
      <c r="A3685" s="24">
        <f>A3684</f>
        <v>43896</v>
      </c>
      <c r="B3685" s="25" t="str">
        <f>B3684</f>
        <v>BLUE WILLOW BOOKSHOP</v>
      </c>
      <c r="C3685" s="26">
        <f>SUBTOTAL(9,C3684:C3684)</f>
        <v>498.96</v>
      </c>
      <c r="D3685" s="26" t="str">
        <f t="shared" si="57"/>
        <v>TOTAL</v>
      </c>
    </row>
    <row r="3686" spans="1:5" outlineLevel="2" x14ac:dyDescent="0.35">
      <c r="A3686" s="11">
        <v>43896</v>
      </c>
      <c r="B3686" t="s">
        <v>128</v>
      </c>
      <c r="C3686" s="5">
        <v>139.32</v>
      </c>
      <c r="D3686" s="26" t="str">
        <f t="shared" si="57"/>
        <v/>
      </c>
      <c r="E3686" t="s">
        <v>95</v>
      </c>
    </row>
    <row r="3687" spans="1:5" outlineLevel="2" x14ac:dyDescent="0.35">
      <c r="A3687" s="11">
        <v>43896</v>
      </c>
      <c r="B3687" t="s">
        <v>128</v>
      </c>
      <c r="C3687" s="5">
        <v>7757.2</v>
      </c>
      <c r="D3687" s="26" t="str">
        <f t="shared" si="57"/>
        <v/>
      </c>
      <c r="E3687" t="s">
        <v>95</v>
      </c>
    </row>
    <row r="3688" spans="1:5" outlineLevel="2" x14ac:dyDescent="0.35">
      <c r="A3688" s="11">
        <v>43896</v>
      </c>
      <c r="B3688" t="s">
        <v>128</v>
      </c>
      <c r="C3688" s="5">
        <v>29663.38</v>
      </c>
      <c r="D3688" s="26" t="str">
        <f t="shared" si="57"/>
        <v/>
      </c>
      <c r="E3688" t="s">
        <v>95</v>
      </c>
    </row>
    <row r="3689" spans="1:5" outlineLevel="1" x14ac:dyDescent="0.35">
      <c r="A3689" s="24">
        <f>A3688</f>
        <v>43896</v>
      </c>
      <c r="B3689" s="25" t="str">
        <f>B3688</f>
        <v>VERIZON WIRELESS MESSAGING SERVICES</v>
      </c>
      <c r="C3689" s="26">
        <f>SUBTOTAL(9,C3686:C3688)</f>
        <v>37559.9</v>
      </c>
      <c r="D3689" s="26" t="str">
        <f t="shared" si="57"/>
        <v>TOTAL</v>
      </c>
    </row>
    <row r="3690" spans="1:5" outlineLevel="2" x14ac:dyDescent="0.35">
      <c r="A3690" s="11">
        <v>43896</v>
      </c>
      <c r="B3690" t="s">
        <v>898</v>
      </c>
      <c r="C3690" s="5">
        <v>110.95</v>
      </c>
      <c r="D3690" s="26" t="str">
        <f t="shared" si="57"/>
        <v/>
      </c>
      <c r="E3690" t="s">
        <v>73</v>
      </c>
    </row>
    <row r="3691" spans="1:5" outlineLevel="1" x14ac:dyDescent="0.35">
      <c r="A3691" s="24">
        <f>A3690</f>
        <v>43896</v>
      </c>
      <c r="B3691" s="25" t="str">
        <f>B3690</f>
        <v>VEX ROBOTICS INC</v>
      </c>
      <c r="C3691" s="26">
        <f>SUBTOTAL(9,C3690:C3690)</f>
        <v>110.95</v>
      </c>
      <c r="D3691" s="26" t="str">
        <f t="shared" si="57"/>
        <v>TOTAL</v>
      </c>
    </row>
    <row r="3692" spans="1:5" outlineLevel="2" x14ac:dyDescent="0.35">
      <c r="A3692" s="11">
        <v>43896</v>
      </c>
      <c r="B3692" t="s">
        <v>899</v>
      </c>
      <c r="C3692" s="5">
        <v>85</v>
      </c>
      <c r="D3692" s="26" t="str">
        <f t="shared" si="57"/>
        <v/>
      </c>
      <c r="E3692" t="s">
        <v>71</v>
      </c>
    </row>
    <row r="3693" spans="1:5" outlineLevel="1" x14ac:dyDescent="0.35">
      <c r="A3693" s="24">
        <f>A3692</f>
        <v>43896</v>
      </c>
      <c r="B3693" s="25" t="str">
        <f>B3692</f>
        <v>ALAN P VILLAVASSO JR</v>
      </c>
      <c r="C3693" s="26">
        <f>SUBTOTAL(9,C3692:C3692)</f>
        <v>85</v>
      </c>
      <c r="D3693" s="26" t="str">
        <f t="shared" si="57"/>
        <v>TOTAL</v>
      </c>
    </row>
    <row r="3694" spans="1:5" outlineLevel="2" x14ac:dyDescent="0.35">
      <c r="A3694" s="11">
        <v>43896</v>
      </c>
      <c r="B3694" t="s">
        <v>900</v>
      </c>
      <c r="C3694" s="5">
        <v>195</v>
      </c>
      <c r="D3694" s="26" t="str">
        <f t="shared" si="57"/>
        <v/>
      </c>
      <c r="E3694" t="s">
        <v>71</v>
      </c>
    </row>
    <row r="3695" spans="1:5" outlineLevel="1" x14ac:dyDescent="0.35">
      <c r="A3695" s="24">
        <f>A3694</f>
        <v>43896</v>
      </c>
      <c r="B3695" s="25" t="str">
        <f>B3694</f>
        <v>IGOR VINOGRADOV</v>
      </c>
      <c r="C3695" s="26">
        <f>SUBTOTAL(9,C3694:C3694)</f>
        <v>195</v>
      </c>
      <c r="D3695" s="26" t="str">
        <f t="shared" si="57"/>
        <v>TOTAL</v>
      </c>
    </row>
    <row r="3696" spans="1:5" outlineLevel="2" x14ac:dyDescent="0.35">
      <c r="A3696" s="11">
        <v>43896</v>
      </c>
      <c r="B3696" t="s">
        <v>901</v>
      </c>
      <c r="C3696" s="5">
        <v>300</v>
      </c>
      <c r="D3696" s="26" t="str">
        <f t="shared" si="57"/>
        <v/>
      </c>
      <c r="E3696" t="s">
        <v>71</v>
      </c>
    </row>
    <row r="3697" spans="1:5" outlineLevel="1" x14ac:dyDescent="0.35">
      <c r="A3697" s="24">
        <f>A3696</f>
        <v>43896</v>
      </c>
      <c r="B3697" s="25" t="str">
        <f>B3696</f>
        <v>JUDITH ANN VITOLO</v>
      </c>
      <c r="C3697" s="26">
        <f>SUBTOTAL(9,C3696:C3696)</f>
        <v>300</v>
      </c>
      <c r="D3697" s="26" t="str">
        <f t="shared" si="57"/>
        <v>TOTAL</v>
      </c>
    </row>
    <row r="3698" spans="1:5" outlineLevel="2" x14ac:dyDescent="0.35">
      <c r="A3698" s="11">
        <v>43896</v>
      </c>
      <c r="B3698" t="s">
        <v>140</v>
      </c>
      <c r="C3698" s="5">
        <v>140595.70000000001</v>
      </c>
      <c r="D3698" s="26" t="str">
        <f t="shared" si="57"/>
        <v/>
      </c>
      <c r="E3698" t="s">
        <v>285</v>
      </c>
    </row>
    <row r="3699" spans="1:5" outlineLevel="1" x14ac:dyDescent="0.35">
      <c r="A3699" s="24">
        <f>A3698</f>
        <v>43896</v>
      </c>
      <c r="B3699" s="25" t="str">
        <f>B3698</f>
        <v>VLK ARCHITECTS INC</v>
      </c>
      <c r="C3699" s="26">
        <f>SUBTOTAL(9,C3698:C3698)</f>
        <v>140595.70000000001</v>
      </c>
      <c r="D3699" s="26" t="str">
        <f t="shared" si="57"/>
        <v>TOTAL</v>
      </c>
    </row>
    <row r="3700" spans="1:5" outlineLevel="2" x14ac:dyDescent="0.35">
      <c r="A3700" s="11">
        <v>43896</v>
      </c>
      <c r="B3700" t="s">
        <v>213</v>
      </c>
      <c r="C3700" s="5">
        <v>38.950000000000003</v>
      </c>
      <c r="D3700" s="26" t="str">
        <f t="shared" si="57"/>
        <v/>
      </c>
      <c r="E3700" t="s">
        <v>73</v>
      </c>
    </row>
    <row r="3701" spans="1:5" outlineLevel="2" x14ac:dyDescent="0.35">
      <c r="A3701" s="11">
        <v>43896</v>
      </c>
      <c r="B3701" t="s">
        <v>213</v>
      </c>
      <c r="C3701" s="5">
        <v>95.98</v>
      </c>
      <c r="D3701" s="26" t="str">
        <f t="shared" si="57"/>
        <v/>
      </c>
      <c r="E3701" t="s">
        <v>73</v>
      </c>
    </row>
    <row r="3702" spans="1:5" outlineLevel="1" x14ac:dyDescent="0.35">
      <c r="A3702" s="24">
        <f>A3701</f>
        <v>43896</v>
      </c>
      <c r="B3702" s="25" t="str">
        <f>B3701</f>
        <v>WARDS SCIENCE</v>
      </c>
      <c r="C3702" s="26">
        <f>SUBTOTAL(9,C3700:C3701)</f>
        <v>134.93</v>
      </c>
      <c r="D3702" s="26" t="str">
        <f t="shared" si="57"/>
        <v>TOTAL</v>
      </c>
    </row>
    <row r="3703" spans="1:5" outlineLevel="2" x14ac:dyDescent="0.35">
      <c r="A3703" s="11">
        <v>43896</v>
      </c>
      <c r="B3703" t="s">
        <v>527</v>
      </c>
      <c r="C3703" s="5">
        <v>90</v>
      </c>
      <c r="D3703" s="26" t="str">
        <f t="shared" si="57"/>
        <v/>
      </c>
      <c r="E3703" t="s">
        <v>71</v>
      </c>
    </row>
    <row r="3704" spans="1:5" outlineLevel="1" x14ac:dyDescent="0.35">
      <c r="A3704" s="24">
        <f>A3703</f>
        <v>43896</v>
      </c>
      <c r="B3704" s="25" t="str">
        <f>B3703</f>
        <v>MARVIN L WEBB JR</v>
      </c>
      <c r="C3704" s="26">
        <f>SUBTOTAL(9,C3703:C3703)</f>
        <v>90</v>
      </c>
      <c r="D3704" s="26" t="str">
        <f t="shared" si="57"/>
        <v>TOTAL</v>
      </c>
    </row>
    <row r="3705" spans="1:5" outlineLevel="2" x14ac:dyDescent="0.35">
      <c r="A3705" s="11">
        <v>43896</v>
      </c>
      <c r="B3705" t="s">
        <v>607</v>
      </c>
      <c r="C3705" s="5">
        <v>599.08000000000004</v>
      </c>
      <c r="D3705" s="26" t="str">
        <f t="shared" si="57"/>
        <v/>
      </c>
      <c r="E3705" t="s">
        <v>82</v>
      </c>
    </row>
    <row r="3706" spans="1:5" outlineLevel="2" x14ac:dyDescent="0.35">
      <c r="A3706" s="11">
        <v>43896</v>
      </c>
      <c r="B3706" t="s">
        <v>607</v>
      </c>
      <c r="C3706" s="5">
        <v>10300</v>
      </c>
      <c r="D3706" s="26" t="str">
        <f t="shared" si="57"/>
        <v/>
      </c>
      <c r="E3706" t="s">
        <v>82</v>
      </c>
    </row>
    <row r="3707" spans="1:5" outlineLevel="1" x14ac:dyDescent="0.35">
      <c r="A3707" s="24">
        <f>A3706</f>
        <v>43896</v>
      </c>
      <c r="B3707" s="25" t="str">
        <f>B3706</f>
        <v>WEST BELT SURVEYING INC</v>
      </c>
      <c r="C3707" s="26">
        <f>SUBTOTAL(9,C3705:C3706)</f>
        <v>10899.08</v>
      </c>
      <c r="D3707" s="26" t="str">
        <f t="shared" si="57"/>
        <v>TOTAL</v>
      </c>
    </row>
    <row r="3708" spans="1:5" outlineLevel="2" x14ac:dyDescent="0.35">
      <c r="A3708" s="11">
        <v>43896</v>
      </c>
      <c r="B3708" t="s">
        <v>381</v>
      </c>
      <c r="C3708" s="5">
        <v>221.45</v>
      </c>
      <c r="D3708" s="26" t="str">
        <f t="shared" si="57"/>
        <v/>
      </c>
      <c r="E3708" t="s">
        <v>73</v>
      </c>
    </row>
    <row r="3709" spans="1:5" outlineLevel="2" x14ac:dyDescent="0.35">
      <c r="A3709" s="11">
        <v>43896</v>
      </c>
      <c r="B3709" t="s">
        <v>381</v>
      </c>
      <c r="C3709" s="5">
        <v>211.02</v>
      </c>
      <c r="D3709" s="26" t="str">
        <f t="shared" si="57"/>
        <v/>
      </c>
      <c r="E3709" t="s">
        <v>73</v>
      </c>
    </row>
    <row r="3710" spans="1:5" outlineLevel="2" x14ac:dyDescent="0.35">
      <c r="A3710" s="11">
        <v>43896</v>
      </c>
      <c r="B3710" t="s">
        <v>381</v>
      </c>
      <c r="C3710" s="5">
        <v>65.67</v>
      </c>
      <c r="D3710" s="26" t="str">
        <f t="shared" si="57"/>
        <v/>
      </c>
      <c r="E3710" t="s">
        <v>73</v>
      </c>
    </row>
    <row r="3711" spans="1:5" outlineLevel="1" x14ac:dyDescent="0.35">
      <c r="A3711" s="24">
        <f>A3710</f>
        <v>43896</v>
      </c>
      <c r="B3711" s="25" t="str">
        <f>B3710</f>
        <v>WEST MUSIC COMPANY INC</v>
      </c>
      <c r="C3711" s="26">
        <f>SUBTOTAL(9,C3708:C3710)</f>
        <v>498.14000000000004</v>
      </c>
      <c r="D3711" s="26" t="str">
        <f t="shared" si="57"/>
        <v>TOTAL</v>
      </c>
    </row>
    <row r="3712" spans="1:5" outlineLevel="2" x14ac:dyDescent="0.35">
      <c r="A3712" s="11">
        <v>43896</v>
      </c>
      <c r="B3712" t="s">
        <v>42</v>
      </c>
      <c r="C3712" s="5">
        <v>459.03</v>
      </c>
      <c r="D3712" s="26" t="str">
        <f t="shared" ref="D3712:D3775" si="58">IF(E3712="","TOTAL","")</f>
        <v/>
      </c>
      <c r="E3712" t="s">
        <v>75</v>
      </c>
    </row>
    <row r="3713" spans="1:5" outlineLevel="2" x14ac:dyDescent="0.35">
      <c r="A3713" s="11">
        <v>43896</v>
      </c>
      <c r="B3713" t="s">
        <v>42</v>
      </c>
      <c r="C3713" s="5">
        <v>183.94</v>
      </c>
      <c r="D3713" s="26" t="str">
        <f t="shared" si="58"/>
        <v/>
      </c>
      <c r="E3713" t="s">
        <v>75</v>
      </c>
    </row>
    <row r="3714" spans="1:5" outlineLevel="2" x14ac:dyDescent="0.35">
      <c r="A3714" s="11">
        <v>43896</v>
      </c>
      <c r="B3714" t="s">
        <v>42</v>
      </c>
      <c r="C3714" s="5">
        <v>442.36</v>
      </c>
      <c r="D3714" s="26" t="str">
        <f t="shared" si="58"/>
        <v/>
      </c>
      <c r="E3714" t="s">
        <v>75</v>
      </c>
    </row>
    <row r="3715" spans="1:5" outlineLevel="2" x14ac:dyDescent="0.35">
      <c r="A3715" s="11">
        <v>43896</v>
      </c>
      <c r="B3715" t="s">
        <v>42</v>
      </c>
      <c r="C3715" s="5">
        <v>13.95</v>
      </c>
      <c r="D3715" s="26" t="str">
        <f t="shared" si="58"/>
        <v/>
      </c>
      <c r="E3715" t="s">
        <v>75</v>
      </c>
    </row>
    <row r="3716" spans="1:5" outlineLevel="2" x14ac:dyDescent="0.35">
      <c r="A3716" s="11">
        <v>43896</v>
      </c>
      <c r="B3716" t="s">
        <v>42</v>
      </c>
      <c r="C3716" s="5">
        <v>121.01</v>
      </c>
      <c r="D3716" s="26" t="str">
        <f t="shared" si="58"/>
        <v/>
      </c>
      <c r="E3716" t="s">
        <v>75</v>
      </c>
    </row>
    <row r="3717" spans="1:5" outlineLevel="1" x14ac:dyDescent="0.35">
      <c r="A3717" s="24">
        <f>A3716</f>
        <v>43896</v>
      </c>
      <c r="B3717" s="25" t="str">
        <f>B3716</f>
        <v>WEST POINT</v>
      </c>
      <c r="C3717" s="26">
        <f>SUBTOTAL(9,C3712:C3716)</f>
        <v>1220.29</v>
      </c>
      <c r="D3717" s="26" t="str">
        <f t="shared" si="58"/>
        <v>TOTAL</v>
      </c>
    </row>
    <row r="3718" spans="1:5" outlineLevel="2" x14ac:dyDescent="0.35">
      <c r="A3718" s="11">
        <v>43896</v>
      </c>
      <c r="B3718" t="s">
        <v>557</v>
      </c>
      <c r="C3718" s="5">
        <v>110</v>
      </c>
      <c r="D3718" s="26" t="str">
        <f t="shared" si="58"/>
        <v/>
      </c>
      <c r="E3718" t="s">
        <v>71</v>
      </c>
    </row>
    <row r="3719" spans="1:5" outlineLevel="1" x14ac:dyDescent="0.35">
      <c r="A3719" s="24">
        <f>A3718</f>
        <v>43896</v>
      </c>
      <c r="B3719" s="25" t="str">
        <f>B3718</f>
        <v>ROSALYN WEST</v>
      </c>
      <c r="C3719" s="26">
        <f>SUBTOTAL(9,C3718:C3718)</f>
        <v>110</v>
      </c>
      <c r="D3719" s="26" t="str">
        <f t="shared" si="58"/>
        <v>TOTAL</v>
      </c>
    </row>
    <row r="3720" spans="1:5" outlineLevel="2" x14ac:dyDescent="0.35">
      <c r="A3720" s="11">
        <v>43896</v>
      </c>
      <c r="B3720" t="s">
        <v>382</v>
      </c>
      <c r="C3720" s="5">
        <v>138.69999999999999</v>
      </c>
      <c r="D3720" s="26" t="str">
        <f t="shared" si="58"/>
        <v/>
      </c>
      <c r="E3720" t="s">
        <v>87</v>
      </c>
    </row>
    <row r="3721" spans="1:5" outlineLevel="1" x14ac:dyDescent="0.35">
      <c r="A3721" s="24">
        <f>A3720</f>
        <v>43896</v>
      </c>
      <c r="B3721" s="25" t="str">
        <f>B3720</f>
        <v>WHATS POPPIN POPCORN LLC</v>
      </c>
      <c r="C3721" s="26">
        <f>SUBTOTAL(9,C3720:C3720)</f>
        <v>138.69999999999999</v>
      </c>
      <c r="D3721" s="26" t="str">
        <f t="shared" si="58"/>
        <v>TOTAL</v>
      </c>
    </row>
    <row r="3722" spans="1:5" outlineLevel="2" x14ac:dyDescent="0.35">
      <c r="A3722" s="11">
        <v>43896</v>
      </c>
      <c r="B3722" t="s">
        <v>902</v>
      </c>
      <c r="C3722" s="5">
        <v>220</v>
      </c>
      <c r="D3722" s="26" t="str">
        <f t="shared" si="58"/>
        <v/>
      </c>
      <c r="E3722" t="s">
        <v>71</v>
      </c>
    </row>
    <row r="3723" spans="1:5" outlineLevel="1" x14ac:dyDescent="0.35">
      <c r="A3723" s="24">
        <f>A3722</f>
        <v>43896</v>
      </c>
      <c r="B3723" s="25" t="str">
        <f>B3722</f>
        <v>EDWARD L WHITE</v>
      </c>
      <c r="C3723" s="26">
        <f>SUBTOTAL(9,C3722:C3722)</f>
        <v>220</v>
      </c>
      <c r="D3723" s="26" t="str">
        <f t="shared" si="58"/>
        <v>TOTAL</v>
      </c>
    </row>
    <row r="3724" spans="1:5" outlineLevel="2" x14ac:dyDescent="0.35">
      <c r="A3724" s="11">
        <v>43896</v>
      </c>
      <c r="B3724" t="s">
        <v>403</v>
      </c>
      <c r="C3724" s="5">
        <v>2572.84</v>
      </c>
      <c r="D3724" s="26" t="str">
        <f t="shared" si="58"/>
        <v/>
      </c>
      <c r="E3724" t="s">
        <v>87</v>
      </c>
    </row>
    <row r="3725" spans="1:5" outlineLevel="1" x14ac:dyDescent="0.35">
      <c r="A3725" s="24">
        <f>A3724</f>
        <v>43896</v>
      </c>
      <c r="B3725" s="25" t="str">
        <f>B3724</f>
        <v>WILLOW FORK COUNTRY CLUB</v>
      </c>
      <c r="C3725" s="26">
        <f>SUBTOTAL(9,C3724:C3724)</f>
        <v>2572.84</v>
      </c>
      <c r="D3725" s="26" t="str">
        <f t="shared" si="58"/>
        <v>TOTAL</v>
      </c>
    </row>
    <row r="3726" spans="1:5" outlineLevel="2" x14ac:dyDescent="0.35">
      <c r="A3726" s="11">
        <v>43896</v>
      </c>
      <c r="B3726" t="s">
        <v>903</v>
      </c>
      <c r="C3726" s="5">
        <v>4105.3999999999996</v>
      </c>
      <c r="D3726" s="26" t="str">
        <f t="shared" si="58"/>
        <v/>
      </c>
      <c r="E3726" t="s">
        <v>75</v>
      </c>
    </row>
    <row r="3727" spans="1:5" outlineLevel="2" x14ac:dyDescent="0.35">
      <c r="A3727" s="11">
        <v>43896</v>
      </c>
      <c r="B3727" t="s">
        <v>903</v>
      </c>
      <c r="C3727" s="5">
        <v>300</v>
      </c>
      <c r="D3727" s="26" t="str">
        <f t="shared" si="58"/>
        <v/>
      </c>
      <c r="E3727" t="s">
        <v>79</v>
      </c>
    </row>
    <row r="3728" spans="1:5" outlineLevel="1" x14ac:dyDescent="0.35">
      <c r="A3728" s="24">
        <f>A3727</f>
        <v>43896</v>
      </c>
      <c r="B3728" s="25" t="str">
        <f>B3727</f>
        <v>WILSON FIRE EQUIPMENT &amp; SERVICE COMPANY</v>
      </c>
      <c r="C3728" s="26">
        <f>SUBTOTAL(9,C3726:C3727)</f>
        <v>4405.3999999999996</v>
      </c>
      <c r="D3728" s="26" t="str">
        <f t="shared" si="58"/>
        <v>TOTAL</v>
      </c>
    </row>
    <row r="3729" spans="1:5" outlineLevel="2" x14ac:dyDescent="0.35">
      <c r="A3729" s="11">
        <v>43896</v>
      </c>
      <c r="B3729" t="s">
        <v>608</v>
      </c>
      <c r="C3729" s="5">
        <v>110</v>
      </c>
      <c r="D3729" s="26" t="str">
        <f t="shared" si="58"/>
        <v/>
      </c>
      <c r="E3729" t="s">
        <v>71</v>
      </c>
    </row>
    <row r="3730" spans="1:5" outlineLevel="1" x14ac:dyDescent="0.35">
      <c r="A3730" s="24">
        <f>A3729</f>
        <v>43896</v>
      </c>
      <c r="B3730" s="25" t="str">
        <f>B3729</f>
        <v>TEANNA WILSON</v>
      </c>
      <c r="C3730" s="26">
        <f>SUBTOTAL(9,C3729:C3729)</f>
        <v>110</v>
      </c>
      <c r="D3730" s="26" t="str">
        <f t="shared" si="58"/>
        <v>TOTAL</v>
      </c>
    </row>
    <row r="3731" spans="1:5" outlineLevel="2" x14ac:dyDescent="0.35">
      <c r="A3731" s="11">
        <v>43896</v>
      </c>
      <c r="B3731" t="s">
        <v>528</v>
      </c>
      <c r="C3731" s="5">
        <v>11120</v>
      </c>
      <c r="D3731" s="26" t="str">
        <f t="shared" si="58"/>
        <v/>
      </c>
      <c r="E3731" t="s">
        <v>75</v>
      </c>
    </row>
    <row r="3732" spans="1:5" outlineLevel="2" x14ac:dyDescent="0.35">
      <c r="A3732" s="11">
        <v>43896</v>
      </c>
      <c r="B3732" t="s">
        <v>528</v>
      </c>
      <c r="C3732" s="5">
        <v>2132.5500000000002</v>
      </c>
      <c r="D3732" s="26" t="str">
        <f t="shared" si="58"/>
        <v/>
      </c>
      <c r="E3732" t="s">
        <v>75</v>
      </c>
    </row>
    <row r="3733" spans="1:5" outlineLevel="1" x14ac:dyDescent="0.35">
      <c r="A3733" s="24">
        <f>A3732</f>
        <v>43896</v>
      </c>
      <c r="B3733" s="25" t="str">
        <f>B3732</f>
        <v>WINFIELD SOLUTIONS LLC</v>
      </c>
      <c r="C3733" s="26">
        <f>SUBTOTAL(9,C3731:C3732)</f>
        <v>13252.55</v>
      </c>
      <c r="D3733" s="26" t="str">
        <f t="shared" si="58"/>
        <v>TOTAL</v>
      </c>
    </row>
    <row r="3734" spans="1:5" outlineLevel="2" x14ac:dyDescent="0.35">
      <c r="A3734" s="11">
        <v>43896</v>
      </c>
      <c r="B3734" t="s">
        <v>904</v>
      </c>
      <c r="C3734" s="5">
        <v>300</v>
      </c>
      <c r="D3734" s="26" t="str">
        <f t="shared" si="58"/>
        <v/>
      </c>
      <c r="E3734" t="s">
        <v>76</v>
      </c>
    </row>
    <row r="3735" spans="1:5" outlineLevel="1" x14ac:dyDescent="0.35">
      <c r="A3735" s="24">
        <f>A3734</f>
        <v>43896</v>
      </c>
      <c r="B3735" s="25" t="str">
        <f>B3734</f>
        <v>WINN'S CAREER EDUCATION INC</v>
      </c>
      <c r="C3735" s="26">
        <f>SUBTOTAL(9,C3734:C3734)</f>
        <v>300</v>
      </c>
      <c r="D3735" s="26" t="str">
        <f t="shared" si="58"/>
        <v>TOTAL</v>
      </c>
    </row>
    <row r="3736" spans="1:5" outlineLevel="2" x14ac:dyDescent="0.35">
      <c r="A3736" s="11">
        <v>43896</v>
      </c>
      <c r="B3736" t="s">
        <v>558</v>
      </c>
      <c r="C3736" s="5">
        <v>2000</v>
      </c>
      <c r="D3736" s="26" t="str">
        <f t="shared" si="58"/>
        <v/>
      </c>
      <c r="E3736" t="s">
        <v>82</v>
      </c>
    </row>
    <row r="3737" spans="1:5" outlineLevel="1" x14ac:dyDescent="0.35">
      <c r="A3737" s="24">
        <f>A3736</f>
        <v>43896</v>
      </c>
      <c r="B3737" s="25" t="str">
        <f>B3736</f>
        <v>WINNING WAY SERVICES INC</v>
      </c>
      <c r="C3737" s="26">
        <f>SUBTOTAL(9,C3736:C3736)</f>
        <v>2000</v>
      </c>
      <c r="D3737" s="26" t="str">
        <f t="shared" si="58"/>
        <v>TOTAL</v>
      </c>
    </row>
    <row r="3738" spans="1:5" outlineLevel="2" x14ac:dyDescent="0.35">
      <c r="A3738" s="11">
        <v>43896</v>
      </c>
      <c r="B3738" t="s">
        <v>905</v>
      </c>
      <c r="C3738" s="5">
        <v>222.38</v>
      </c>
      <c r="D3738" s="26" t="str">
        <f t="shared" si="58"/>
        <v/>
      </c>
      <c r="E3738" t="s">
        <v>90</v>
      </c>
    </row>
    <row r="3739" spans="1:5" outlineLevel="1" x14ac:dyDescent="0.35">
      <c r="A3739" s="24">
        <f>A3738</f>
        <v>43896</v>
      </c>
      <c r="B3739" s="25" t="str">
        <f>B3738</f>
        <v>WINSTAR WORLD CASINO AND RESORT</v>
      </c>
      <c r="C3739" s="26">
        <f>SUBTOTAL(9,C3738:C3738)</f>
        <v>222.38</v>
      </c>
      <c r="D3739" s="26" t="str">
        <f t="shared" si="58"/>
        <v>TOTAL</v>
      </c>
    </row>
    <row r="3740" spans="1:5" outlineLevel="2" x14ac:dyDescent="0.35">
      <c r="A3740" s="11">
        <v>43896</v>
      </c>
      <c r="B3740" t="s">
        <v>559</v>
      </c>
      <c r="C3740" s="5">
        <v>300</v>
      </c>
      <c r="D3740" s="26" t="str">
        <f t="shared" si="58"/>
        <v/>
      </c>
      <c r="E3740" t="s">
        <v>73</v>
      </c>
    </row>
    <row r="3741" spans="1:5" outlineLevel="1" x14ac:dyDescent="0.35">
      <c r="A3741" s="24">
        <f>A3740</f>
        <v>43896</v>
      </c>
      <c r="B3741" s="25" t="str">
        <f>B3740</f>
        <v>WOW! FUNDRAISING</v>
      </c>
      <c r="C3741" s="26">
        <f>SUBTOTAL(9,C3740:C3740)</f>
        <v>300</v>
      </c>
      <c r="D3741" s="26" t="str">
        <f t="shared" si="58"/>
        <v>TOTAL</v>
      </c>
    </row>
    <row r="3742" spans="1:5" outlineLevel="2" x14ac:dyDescent="0.35">
      <c r="A3742" s="11">
        <v>43896</v>
      </c>
      <c r="B3742" t="s">
        <v>237</v>
      </c>
      <c r="C3742" s="5">
        <v>6375</v>
      </c>
      <c r="D3742" s="26" t="str">
        <f t="shared" si="58"/>
        <v/>
      </c>
      <c r="E3742" t="s">
        <v>79</v>
      </c>
    </row>
    <row r="3743" spans="1:5" outlineLevel="2" x14ac:dyDescent="0.35">
      <c r="A3743" s="11">
        <v>43896</v>
      </c>
      <c r="B3743" t="s">
        <v>237</v>
      </c>
      <c r="C3743" s="5">
        <v>790</v>
      </c>
      <c r="D3743" s="26" t="str">
        <f t="shared" si="58"/>
        <v/>
      </c>
      <c r="E3743" t="s">
        <v>79</v>
      </c>
    </row>
    <row r="3744" spans="1:5" outlineLevel="1" x14ac:dyDescent="0.35">
      <c r="A3744" s="24">
        <f>A3743</f>
        <v>43896</v>
      </c>
      <c r="B3744" s="25" t="str">
        <f>B3743</f>
        <v>YELLOWSTONE LANDSCAPE - CENTRAL INC</v>
      </c>
      <c r="C3744" s="26">
        <f>SUBTOTAL(9,C3742:C3743)</f>
        <v>7165</v>
      </c>
      <c r="D3744" s="26" t="str">
        <f t="shared" si="58"/>
        <v>TOTAL</v>
      </c>
    </row>
    <row r="3745" spans="1:5" outlineLevel="2" x14ac:dyDescent="0.35">
      <c r="A3745" s="11">
        <v>43896</v>
      </c>
      <c r="B3745" t="s">
        <v>906</v>
      </c>
      <c r="C3745" s="5">
        <v>145</v>
      </c>
      <c r="D3745" s="26" t="str">
        <f t="shared" si="58"/>
        <v/>
      </c>
      <c r="E3745" t="s">
        <v>71</v>
      </c>
    </row>
    <row r="3746" spans="1:5" outlineLevel="1" x14ac:dyDescent="0.35">
      <c r="A3746" s="24">
        <f>A3745</f>
        <v>43896</v>
      </c>
      <c r="B3746" s="25" t="str">
        <f>B3745</f>
        <v>CHRISTOPHER YSLAS</v>
      </c>
      <c r="C3746" s="26">
        <f>SUBTOTAL(9,C3745:C3745)</f>
        <v>145</v>
      </c>
      <c r="D3746" s="26" t="str">
        <f t="shared" si="58"/>
        <v>TOTAL</v>
      </c>
    </row>
    <row r="3747" spans="1:5" outlineLevel="2" x14ac:dyDescent="0.35">
      <c r="A3747" s="11">
        <v>43896</v>
      </c>
      <c r="B3747" t="s">
        <v>235</v>
      </c>
      <c r="C3747" s="5">
        <v>2.64</v>
      </c>
      <c r="D3747" s="26" t="str">
        <f t="shared" si="58"/>
        <v/>
      </c>
      <c r="E3747" t="s">
        <v>75</v>
      </c>
    </row>
    <row r="3748" spans="1:5" outlineLevel="2" x14ac:dyDescent="0.35">
      <c r="A3748" s="11">
        <v>43896</v>
      </c>
      <c r="B3748" t="s">
        <v>235</v>
      </c>
      <c r="C3748" s="5">
        <v>449.99</v>
      </c>
      <c r="D3748" s="26" t="str">
        <f t="shared" si="58"/>
        <v/>
      </c>
      <c r="E3748" t="s">
        <v>611</v>
      </c>
    </row>
    <row r="3749" spans="1:5" outlineLevel="2" x14ac:dyDescent="0.35">
      <c r="A3749" s="11">
        <v>43896</v>
      </c>
      <c r="B3749" t="s">
        <v>235</v>
      </c>
      <c r="C3749" s="5">
        <v>42.38</v>
      </c>
      <c r="D3749" s="26" t="str">
        <f t="shared" si="58"/>
        <v/>
      </c>
      <c r="E3749" t="s">
        <v>75</v>
      </c>
    </row>
    <row r="3750" spans="1:5" outlineLevel="2" x14ac:dyDescent="0.35">
      <c r="A3750" s="11">
        <v>43896</v>
      </c>
      <c r="B3750" t="s">
        <v>235</v>
      </c>
      <c r="C3750" s="5">
        <v>2268</v>
      </c>
      <c r="D3750" s="26" t="str">
        <f t="shared" si="58"/>
        <v/>
      </c>
      <c r="E3750" t="s">
        <v>75</v>
      </c>
    </row>
    <row r="3751" spans="1:5" outlineLevel="2" x14ac:dyDescent="0.35">
      <c r="A3751" s="11">
        <v>43896</v>
      </c>
      <c r="B3751" t="s">
        <v>235</v>
      </c>
      <c r="C3751" s="5">
        <v>1634.1</v>
      </c>
      <c r="D3751" s="26" t="str">
        <f t="shared" si="58"/>
        <v/>
      </c>
      <c r="E3751" t="s">
        <v>75</v>
      </c>
    </row>
    <row r="3752" spans="1:5" outlineLevel="2" x14ac:dyDescent="0.35">
      <c r="A3752" s="11">
        <v>43896</v>
      </c>
      <c r="B3752" t="s">
        <v>235</v>
      </c>
      <c r="C3752" s="5">
        <v>68.67</v>
      </c>
      <c r="D3752" s="26" t="str">
        <f t="shared" si="58"/>
        <v/>
      </c>
      <c r="E3752" t="s">
        <v>75</v>
      </c>
    </row>
    <row r="3753" spans="1:5" outlineLevel="2" x14ac:dyDescent="0.35">
      <c r="A3753" s="11">
        <v>43896</v>
      </c>
      <c r="B3753" t="s">
        <v>235</v>
      </c>
      <c r="C3753" s="5">
        <v>337.6</v>
      </c>
      <c r="D3753" s="26" t="str">
        <f t="shared" si="58"/>
        <v/>
      </c>
      <c r="E3753" t="s">
        <v>75</v>
      </c>
    </row>
    <row r="3754" spans="1:5" outlineLevel="2" x14ac:dyDescent="0.35">
      <c r="A3754" s="11">
        <v>43896</v>
      </c>
      <c r="B3754" t="s">
        <v>235</v>
      </c>
      <c r="C3754" s="5">
        <v>58.65</v>
      </c>
      <c r="D3754" s="26" t="str">
        <f t="shared" si="58"/>
        <v/>
      </c>
      <c r="E3754" t="s">
        <v>75</v>
      </c>
    </row>
    <row r="3755" spans="1:5" outlineLevel="1" x14ac:dyDescent="0.35">
      <c r="A3755" s="24">
        <f>A3754</f>
        <v>43896</v>
      </c>
      <c r="B3755" s="25" t="str">
        <f>B3754</f>
        <v>CYPRESS LAWN &amp; TURF EQUIPMENT INC</v>
      </c>
      <c r="C3755" s="26">
        <f>SUBTOTAL(9,C3747:C3754)</f>
        <v>4862.0300000000007</v>
      </c>
      <c r="D3755" s="26" t="str">
        <f t="shared" si="58"/>
        <v>TOTAL</v>
      </c>
    </row>
    <row r="3756" spans="1:5" outlineLevel="2" x14ac:dyDescent="0.35">
      <c r="A3756" s="11">
        <v>43896</v>
      </c>
      <c r="B3756" t="s">
        <v>907</v>
      </c>
      <c r="C3756" s="5">
        <v>2000</v>
      </c>
      <c r="D3756" s="26" t="str">
        <f t="shared" si="58"/>
        <v/>
      </c>
      <c r="E3756" t="s">
        <v>71</v>
      </c>
    </row>
    <row r="3757" spans="1:5" outlineLevel="1" x14ac:dyDescent="0.35">
      <c r="A3757" s="24">
        <f>A3756</f>
        <v>43896</v>
      </c>
      <c r="B3757" s="25" t="str">
        <f>B3756</f>
        <v>ZAMPRELLI DESIGN LLC</v>
      </c>
      <c r="C3757" s="26">
        <f>SUBTOTAL(9,C3756:C3756)</f>
        <v>2000</v>
      </c>
      <c r="D3757" s="26" t="str">
        <f t="shared" si="58"/>
        <v>TOTAL</v>
      </c>
    </row>
    <row r="3758" spans="1:5" outlineLevel="2" x14ac:dyDescent="0.35">
      <c r="A3758" s="11">
        <v>43896</v>
      </c>
      <c r="B3758" t="s">
        <v>300</v>
      </c>
      <c r="C3758" s="5">
        <f>530-530</f>
        <v>0</v>
      </c>
      <c r="D3758" s="26" t="str">
        <f t="shared" si="58"/>
        <v/>
      </c>
      <c r="E3758" t="s">
        <v>92</v>
      </c>
    </row>
    <row r="3759" spans="1:5" outlineLevel="1" x14ac:dyDescent="0.35">
      <c r="A3759" s="24">
        <f>A3758</f>
        <v>43896</v>
      </c>
      <c r="B3759" s="25" t="str">
        <f>B3758</f>
        <v>HEALTH MUSEUM</v>
      </c>
      <c r="C3759" s="26">
        <f>SUBTOTAL(9,C3758:C3758)</f>
        <v>0</v>
      </c>
      <c r="D3759" s="26" t="str">
        <f t="shared" si="58"/>
        <v>TOTAL</v>
      </c>
    </row>
    <row r="3760" spans="1:5" outlineLevel="2" x14ac:dyDescent="0.35">
      <c r="A3760" s="11">
        <v>43915</v>
      </c>
      <c r="B3760" t="s">
        <v>532</v>
      </c>
      <c r="C3760" s="5">
        <v>4.75</v>
      </c>
      <c r="D3760" s="26" t="str">
        <f t="shared" si="58"/>
        <v/>
      </c>
      <c r="E3760" t="s">
        <v>92</v>
      </c>
    </row>
    <row r="3761" spans="1:5" outlineLevel="1" x14ac:dyDescent="0.35">
      <c r="A3761" s="24">
        <f>A3760</f>
        <v>43915</v>
      </c>
      <c r="B3761" s="25" t="str">
        <f>B3760</f>
        <v>NATIONAL FRENCH CONTEST</v>
      </c>
      <c r="C3761" s="26">
        <f>SUBTOTAL(9,C3760:C3760)</f>
        <v>4.75</v>
      </c>
      <c r="D3761" s="26" t="str">
        <f t="shared" si="58"/>
        <v>TOTAL</v>
      </c>
    </row>
    <row r="3762" spans="1:5" outlineLevel="2" x14ac:dyDescent="0.35">
      <c r="A3762" s="11">
        <v>43915</v>
      </c>
      <c r="B3762" t="s">
        <v>384</v>
      </c>
      <c r="C3762" s="5">
        <v>16.600000000000001</v>
      </c>
      <c r="D3762" s="26" t="str">
        <f t="shared" si="58"/>
        <v/>
      </c>
      <c r="E3762" t="s">
        <v>73</v>
      </c>
    </row>
    <row r="3763" spans="1:5" outlineLevel="1" x14ac:dyDescent="0.35">
      <c r="A3763" s="24">
        <f>A3762</f>
        <v>43915</v>
      </c>
      <c r="B3763" s="25" t="str">
        <f>B3762</f>
        <v>ABECEDARIAN ABC LLC</v>
      </c>
      <c r="C3763" s="26">
        <f>SUBTOTAL(9,C3762:C3762)</f>
        <v>16.600000000000001</v>
      </c>
      <c r="D3763" s="26" t="str">
        <f t="shared" si="58"/>
        <v>TOTAL</v>
      </c>
    </row>
    <row r="3764" spans="1:5" outlineLevel="2" x14ac:dyDescent="0.35">
      <c r="A3764" s="11">
        <v>43915</v>
      </c>
      <c r="B3764" t="s">
        <v>177</v>
      </c>
      <c r="C3764" s="5">
        <v>3270</v>
      </c>
      <c r="D3764" s="26" t="str">
        <f t="shared" si="58"/>
        <v/>
      </c>
      <c r="E3764" t="s">
        <v>79</v>
      </c>
    </row>
    <row r="3765" spans="1:5" outlineLevel="1" x14ac:dyDescent="0.35">
      <c r="A3765" s="24">
        <f>A3764</f>
        <v>43915</v>
      </c>
      <c r="B3765" s="25" t="str">
        <f>B3764</f>
        <v>ABER FENCE AND SUPPLY CO</v>
      </c>
      <c r="C3765" s="26">
        <f>SUBTOTAL(9,C3764:C3764)</f>
        <v>3270</v>
      </c>
      <c r="D3765" s="26" t="str">
        <f t="shared" si="58"/>
        <v>TOTAL</v>
      </c>
    </row>
    <row r="3766" spans="1:5" outlineLevel="2" x14ac:dyDescent="0.35">
      <c r="A3766" s="11">
        <v>43915</v>
      </c>
      <c r="B3766" t="s">
        <v>908</v>
      </c>
      <c r="C3766" s="5">
        <v>630</v>
      </c>
      <c r="D3766" s="26" t="str">
        <f t="shared" si="58"/>
        <v/>
      </c>
      <c r="E3766" t="s">
        <v>87</v>
      </c>
    </row>
    <row r="3767" spans="1:5" outlineLevel="1" x14ac:dyDescent="0.35">
      <c r="A3767" s="24">
        <f>A3766</f>
        <v>43915</v>
      </c>
      <c r="B3767" s="25" t="str">
        <f>B3766</f>
        <v>ABSOLUTELY FOCUS MEDIA</v>
      </c>
      <c r="C3767" s="26">
        <f>SUBTOTAL(9,C3766:C3766)</f>
        <v>630</v>
      </c>
      <c r="D3767" s="26" t="str">
        <f t="shared" si="58"/>
        <v>TOTAL</v>
      </c>
    </row>
    <row r="3768" spans="1:5" outlineLevel="2" x14ac:dyDescent="0.35">
      <c r="A3768" s="11">
        <v>43915</v>
      </c>
      <c r="B3768" t="s">
        <v>344</v>
      </c>
      <c r="C3768" s="5">
        <v>365.68</v>
      </c>
      <c r="D3768" s="26" t="str">
        <f t="shared" si="58"/>
        <v/>
      </c>
      <c r="E3768" t="s">
        <v>73</v>
      </c>
    </row>
    <row r="3769" spans="1:5" outlineLevel="1" x14ac:dyDescent="0.35">
      <c r="A3769" s="24">
        <f>A3768</f>
        <v>43915</v>
      </c>
      <c r="B3769" s="25" t="str">
        <f>B3768</f>
        <v>ACCO BRANDS USA</v>
      </c>
      <c r="C3769" s="26">
        <f>SUBTOTAL(9,C3768:C3768)</f>
        <v>365.68</v>
      </c>
      <c r="D3769" s="26" t="str">
        <f t="shared" si="58"/>
        <v>TOTAL</v>
      </c>
    </row>
    <row r="3770" spans="1:5" outlineLevel="2" x14ac:dyDescent="0.35">
      <c r="A3770" s="11">
        <v>43915</v>
      </c>
      <c r="B3770" t="s">
        <v>577</v>
      </c>
      <c r="C3770" s="5">
        <v>63.48</v>
      </c>
      <c r="D3770" s="26" t="str">
        <f t="shared" si="58"/>
        <v/>
      </c>
      <c r="E3770" t="s">
        <v>73</v>
      </c>
    </row>
    <row r="3771" spans="1:5" outlineLevel="2" x14ac:dyDescent="0.35">
      <c r="A3771" s="11">
        <v>43915</v>
      </c>
      <c r="B3771" t="s">
        <v>577</v>
      </c>
      <c r="C3771" s="5">
        <v>34.83</v>
      </c>
      <c r="D3771" s="26" t="str">
        <f t="shared" si="58"/>
        <v/>
      </c>
      <c r="E3771" t="s">
        <v>74</v>
      </c>
    </row>
    <row r="3772" spans="1:5" outlineLevel="1" x14ac:dyDescent="0.35">
      <c r="A3772" s="24">
        <f>A3771</f>
        <v>43915</v>
      </c>
      <c r="B3772" s="25" t="str">
        <f>B3771</f>
        <v>ACE EDUCATIONAL SUPPLIES INC</v>
      </c>
      <c r="C3772" s="26">
        <f>SUBTOTAL(9,C3770:C3771)</f>
        <v>98.31</v>
      </c>
      <c r="D3772" s="26" t="str">
        <f t="shared" si="58"/>
        <v>TOTAL</v>
      </c>
    </row>
    <row r="3773" spans="1:5" outlineLevel="2" x14ac:dyDescent="0.35">
      <c r="A3773" s="11">
        <v>43915</v>
      </c>
      <c r="B3773" t="s">
        <v>173</v>
      </c>
      <c r="C3773" s="5">
        <v>118.53</v>
      </c>
      <c r="D3773" s="26" t="str">
        <f t="shared" si="58"/>
        <v/>
      </c>
      <c r="E3773" t="s">
        <v>75</v>
      </c>
    </row>
    <row r="3774" spans="1:5" outlineLevel="2" x14ac:dyDescent="0.35">
      <c r="A3774" s="11">
        <v>43915</v>
      </c>
      <c r="B3774" t="s">
        <v>173</v>
      </c>
      <c r="C3774" s="5">
        <v>439.78</v>
      </c>
      <c r="D3774" s="26" t="str">
        <f t="shared" si="58"/>
        <v/>
      </c>
      <c r="E3774" t="s">
        <v>75</v>
      </c>
    </row>
    <row r="3775" spans="1:5" outlineLevel="2" x14ac:dyDescent="0.35">
      <c r="A3775" s="11">
        <v>43915</v>
      </c>
      <c r="B3775" t="s">
        <v>173</v>
      </c>
      <c r="C3775" s="5">
        <v>225</v>
      </c>
      <c r="D3775" s="26" t="str">
        <f t="shared" si="58"/>
        <v/>
      </c>
      <c r="E3775" t="s">
        <v>75</v>
      </c>
    </row>
    <row r="3776" spans="1:5" outlineLevel="2" x14ac:dyDescent="0.35">
      <c r="A3776" s="11">
        <v>43915</v>
      </c>
      <c r="B3776" t="s">
        <v>173</v>
      </c>
      <c r="C3776" s="5">
        <v>5852.03</v>
      </c>
      <c r="D3776" s="26" t="str">
        <f t="shared" ref="D3776:D3839" si="59">IF(E3776="","TOTAL","")</f>
        <v/>
      </c>
      <c r="E3776" t="s">
        <v>75</v>
      </c>
    </row>
    <row r="3777" spans="1:5" outlineLevel="2" x14ac:dyDescent="0.35">
      <c r="A3777" s="11">
        <v>43915</v>
      </c>
      <c r="B3777" t="s">
        <v>173</v>
      </c>
      <c r="C3777" s="5">
        <v>130</v>
      </c>
      <c r="D3777" s="26" t="str">
        <f t="shared" si="59"/>
        <v/>
      </c>
      <c r="E3777" t="s">
        <v>79</v>
      </c>
    </row>
    <row r="3778" spans="1:5" outlineLevel="2" x14ac:dyDescent="0.35">
      <c r="A3778" s="11">
        <v>43915</v>
      </c>
      <c r="B3778" t="s">
        <v>173</v>
      </c>
      <c r="C3778" s="5">
        <v>130</v>
      </c>
      <c r="D3778" s="26" t="str">
        <f t="shared" si="59"/>
        <v/>
      </c>
      <c r="E3778" t="s">
        <v>79</v>
      </c>
    </row>
    <row r="3779" spans="1:5" outlineLevel="2" x14ac:dyDescent="0.35">
      <c r="A3779" s="11">
        <v>43915</v>
      </c>
      <c r="B3779" t="s">
        <v>173</v>
      </c>
      <c r="C3779" s="5">
        <v>1792.9</v>
      </c>
      <c r="D3779" s="26" t="str">
        <f t="shared" si="59"/>
        <v/>
      </c>
      <c r="E3779" t="s">
        <v>79</v>
      </c>
    </row>
    <row r="3780" spans="1:5" outlineLevel="1" x14ac:dyDescent="0.35">
      <c r="A3780" s="24">
        <f>A3779</f>
        <v>43915</v>
      </c>
      <c r="B3780" s="25" t="str">
        <f>B3779</f>
        <v>ACME ARCHITECTURAL HARDWARE INC</v>
      </c>
      <c r="C3780" s="26">
        <f>SUBTOTAL(9,C3773:C3779)</f>
        <v>8688.24</v>
      </c>
      <c r="D3780" s="26" t="str">
        <f t="shared" si="59"/>
        <v>TOTAL</v>
      </c>
    </row>
    <row r="3781" spans="1:5" outlineLevel="2" x14ac:dyDescent="0.35">
      <c r="A3781" s="11">
        <v>43915</v>
      </c>
      <c r="B3781" t="s">
        <v>147</v>
      </c>
      <c r="C3781" s="5">
        <v>15</v>
      </c>
      <c r="D3781" s="26" t="str">
        <f t="shared" si="59"/>
        <v/>
      </c>
      <c r="E3781" t="s">
        <v>93</v>
      </c>
    </row>
    <row r="3782" spans="1:5" outlineLevel="2" x14ac:dyDescent="0.35">
      <c r="A3782" s="11">
        <v>43915</v>
      </c>
      <c r="B3782" t="s">
        <v>147</v>
      </c>
      <c r="C3782" s="5">
        <v>755.25</v>
      </c>
      <c r="D3782" s="26" t="str">
        <f t="shared" si="59"/>
        <v/>
      </c>
      <c r="E3782" t="s">
        <v>93</v>
      </c>
    </row>
    <row r="3783" spans="1:5" outlineLevel="1" x14ac:dyDescent="0.35">
      <c r="A3783" s="24">
        <f>A3782</f>
        <v>43915</v>
      </c>
      <c r="B3783" s="25" t="str">
        <f>B3782</f>
        <v>ADDICKS UTILITY DISTRICT</v>
      </c>
      <c r="C3783" s="26">
        <f>SUBTOTAL(9,C3781:C3782)</f>
        <v>770.25</v>
      </c>
      <c r="D3783" s="26" t="str">
        <f t="shared" si="59"/>
        <v>TOTAL</v>
      </c>
    </row>
    <row r="3784" spans="1:5" outlineLevel="2" x14ac:dyDescent="0.35">
      <c r="A3784" s="11">
        <v>43915</v>
      </c>
      <c r="B3784" t="s">
        <v>909</v>
      </c>
      <c r="C3784" s="5">
        <v>15893</v>
      </c>
      <c r="D3784" s="26" t="str">
        <f t="shared" si="59"/>
        <v/>
      </c>
      <c r="E3784" t="s">
        <v>288</v>
      </c>
    </row>
    <row r="3785" spans="1:5" outlineLevel="1" x14ac:dyDescent="0.35">
      <c r="A3785" s="24">
        <f>A3784</f>
        <v>43915</v>
      </c>
      <c r="B3785" s="25" t="str">
        <f>B3784</f>
        <v>ADICO LLC</v>
      </c>
      <c r="C3785" s="26">
        <f>SUBTOTAL(9,C3784:C3784)</f>
        <v>15893</v>
      </c>
      <c r="D3785" s="26" t="str">
        <f t="shared" si="59"/>
        <v>TOTAL</v>
      </c>
    </row>
    <row r="3786" spans="1:5" outlineLevel="2" x14ac:dyDescent="0.35">
      <c r="A3786" s="11">
        <v>43915</v>
      </c>
      <c r="B3786" t="s">
        <v>910</v>
      </c>
      <c r="C3786" s="5">
        <v>14160</v>
      </c>
      <c r="D3786" s="26" t="str">
        <f t="shared" si="59"/>
        <v/>
      </c>
      <c r="E3786" t="s">
        <v>99</v>
      </c>
    </row>
    <row r="3787" spans="1:5" outlineLevel="1" x14ac:dyDescent="0.35">
      <c r="A3787" s="24">
        <f>A3786</f>
        <v>43915</v>
      </c>
      <c r="B3787" s="25" t="str">
        <f>B3786</f>
        <v>ADVANCE VACUUM TRAP SERVICES</v>
      </c>
      <c r="C3787" s="26">
        <f>SUBTOTAL(9,C3786:C3786)</f>
        <v>14160</v>
      </c>
      <c r="D3787" s="26" t="str">
        <f t="shared" si="59"/>
        <v>TOTAL</v>
      </c>
    </row>
    <row r="3788" spans="1:5" outlineLevel="2" x14ac:dyDescent="0.35">
      <c r="A3788" s="11">
        <v>43915</v>
      </c>
      <c r="B3788" t="s">
        <v>911</v>
      </c>
      <c r="C3788" s="5">
        <v>1300</v>
      </c>
      <c r="D3788" s="26" t="str">
        <f t="shared" si="59"/>
        <v/>
      </c>
      <c r="E3788" t="s">
        <v>87</v>
      </c>
    </row>
    <row r="3789" spans="1:5" outlineLevel="2" x14ac:dyDescent="0.35">
      <c r="A3789" s="11">
        <v>43915</v>
      </c>
      <c r="B3789" t="s">
        <v>911</v>
      </c>
      <c r="C3789" s="5">
        <v>2300</v>
      </c>
      <c r="D3789" s="26" t="str">
        <f t="shared" si="59"/>
        <v/>
      </c>
      <c r="E3789" t="s">
        <v>286</v>
      </c>
    </row>
    <row r="3790" spans="1:5" outlineLevel="1" x14ac:dyDescent="0.35">
      <c r="A3790" s="24">
        <f>A3789</f>
        <v>43915</v>
      </c>
      <c r="B3790" s="25" t="str">
        <f>B3789</f>
        <v>AFC TRANSPORTATION</v>
      </c>
      <c r="C3790" s="26">
        <f>SUBTOTAL(9,C3788:C3789)</f>
        <v>3600</v>
      </c>
      <c r="D3790" s="26" t="str">
        <f t="shared" si="59"/>
        <v>TOTAL</v>
      </c>
    </row>
    <row r="3791" spans="1:5" outlineLevel="2" x14ac:dyDescent="0.35">
      <c r="A3791" s="11">
        <v>43915</v>
      </c>
      <c r="B3791" t="s">
        <v>912</v>
      </c>
      <c r="C3791" s="5">
        <v>25</v>
      </c>
      <c r="D3791" s="26" t="str">
        <f t="shared" si="59"/>
        <v/>
      </c>
      <c r="E3791" t="s">
        <v>92</v>
      </c>
    </row>
    <row r="3792" spans="1:5" outlineLevel="1" x14ac:dyDescent="0.35">
      <c r="A3792" s="24">
        <f>A3791</f>
        <v>43915</v>
      </c>
      <c r="B3792" s="25" t="str">
        <f>B3791</f>
        <v>ALDINE GOLF</v>
      </c>
      <c r="C3792" s="26">
        <f>SUBTOTAL(9,C3791:C3791)</f>
        <v>25</v>
      </c>
      <c r="D3792" s="26" t="str">
        <f t="shared" si="59"/>
        <v>TOTAL</v>
      </c>
    </row>
    <row r="3793" spans="1:5" outlineLevel="2" x14ac:dyDescent="0.35">
      <c r="A3793" s="11">
        <v>43915</v>
      </c>
      <c r="B3793" t="s">
        <v>238</v>
      </c>
      <c r="C3793" s="5">
        <v>1092</v>
      </c>
      <c r="D3793" s="26" t="str">
        <f t="shared" si="59"/>
        <v/>
      </c>
      <c r="E3793" t="s">
        <v>73</v>
      </c>
    </row>
    <row r="3794" spans="1:5" outlineLevel="1" x14ac:dyDescent="0.35">
      <c r="A3794" s="24">
        <f>A3793</f>
        <v>43915</v>
      </c>
      <c r="B3794" s="25" t="str">
        <f>B3793</f>
        <v>ALL OUT GRAPHICS LLC</v>
      </c>
      <c r="C3794" s="26">
        <f>SUBTOTAL(9,C3793:C3793)</f>
        <v>1092</v>
      </c>
      <c r="D3794" s="26" t="str">
        <f t="shared" si="59"/>
        <v>TOTAL</v>
      </c>
    </row>
    <row r="3795" spans="1:5" outlineLevel="2" x14ac:dyDescent="0.35">
      <c r="A3795" s="11">
        <v>43915</v>
      </c>
      <c r="B3795" t="s">
        <v>296</v>
      </c>
      <c r="C3795" s="5">
        <v>53.28</v>
      </c>
      <c r="D3795" s="26" t="str">
        <f t="shared" si="59"/>
        <v/>
      </c>
      <c r="E3795" t="s">
        <v>73</v>
      </c>
    </row>
    <row r="3796" spans="1:5" outlineLevel="2" x14ac:dyDescent="0.35">
      <c r="A3796" s="11">
        <v>43915</v>
      </c>
      <c r="B3796" t="s">
        <v>296</v>
      </c>
      <c r="C3796" s="5">
        <v>57.42</v>
      </c>
      <c r="D3796" s="26" t="str">
        <f t="shared" si="59"/>
        <v/>
      </c>
      <c r="E3796" t="s">
        <v>73</v>
      </c>
    </row>
    <row r="3797" spans="1:5" outlineLevel="2" x14ac:dyDescent="0.35">
      <c r="A3797" s="11">
        <v>43915</v>
      </c>
      <c r="B3797" t="s">
        <v>296</v>
      </c>
      <c r="C3797" s="5">
        <v>42.3</v>
      </c>
      <c r="D3797" s="26" t="str">
        <f t="shared" si="59"/>
        <v/>
      </c>
      <c r="E3797" t="s">
        <v>73</v>
      </c>
    </row>
    <row r="3798" spans="1:5" outlineLevel="2" x14ac:dyDescent="0.35">
      <c r="A3798" s="11">
        <v>43915</v>
      </c>
      <c r="B3798" t="s">
        <v>296</v>
      </c>
      <c r="C3798" s="5">
        <v>178.58</v>
      </c>
      <c r="D3798" s="26" t="str">
        <f t="shared" si="59"/>
        <v/>
      </c>
      <c r="E3798" t="s">
        <v>73</v>
      </c>
    </row>
    <row r="3799" spans="1:5" outlineLevel="2" x14ac:dyDescent="0.35">
      <c r="A3799" s="11">
        <v>43915</v>
      </c>
      <c r="B3799" t="s">
        <v>296</v>
      </c>
      <c r="C3799" s="5">
        <v>65.88</v>
      </c>
      <c r="D3799" s="26" t="str">
        <f t="shared" si="59"/>
        <v/>
      </c>
      <c r="E3799" t="s">
        <v>73</v>
      </c>
    </row>
    <row r="3800" spans="1:5" outlineLevel="2" x14ac:dyDescent="0.35">
      <c r="A3800" s="11">
        <v>43915</v>
      </c>
      <c r="B3800" t="s">
        <v>296</v>
      </c>
      <c r="C3800" s="5">
        <v>57.42</v>
      </c>
      <c r="D3800" s="26" t="str">
        <f t="shared" si="59"/>
        <v/>
      </c>
      <c r="E3800" t="s">
        <v>73</v>
      </c>
    </row>
    <row r="3801" spans="1:5" outlineLevel="2" x14ac:dyDescent="0.35">
      <c r="A3801" s="11">
        <v>43915</v>
      </c>
      <c r="B3801" t="s">
        <v>296</v>
      </c>
      <c r="C3801" s="5">
        <v>88.74</v>
      </c>
      <c r="D3801" s="26" t="str">
        <f t="shared" si="59"/>
        <v/>
      </c>
      <c r="E3801" t="s">
        <v>73</v>
      </c>
    </row>
    <row r="3802" spans="1:5" outlineLevel="1" x14ac:dyDescent="0.35">
      <c r="A3802" s="24">
        <f>A3801</f>
        <v>43915</v>
      </c>
      <c r="B3802" s="25" t="str">
        <f>B3801</f>
        <v>ALLTEX WELDING SUPPLY INC</v>
      </c>
      <c r="C3802" s="26">
        <f>SUBTOTAL(9,C3795:C3801)</f>
        <v>543.62</v>
      </c>
      <c r="D3802" s="26" t="str">
        <f t="shared" si="59"/>
        <v>TOTAL</v>
      </c>
    </row>
    <row r="3803" spans="1:5" outlineLevel="2" x14ac:dyDescent="0.35">
      <c r="A3803" s="11">
        <v>43915</v>
      </c>
      <c r="B3803" t="s">
        <v>129</v>
      </c>
      <c r="C3803" s="5">
        <v>32.979999999999997</v>
      </c>
      <c r="D3803" s="26" t="str">
        <f t="shared" si="59"/>
        <v/>
      </c>
      <c r="E3803" t="s">
        <v>73</v>
      </c>
    </row>
    <row r="3804" spans="1:5" outlineLevel="1" x14ac:dyDescent="0.35">
      <c r="A3804" s="24">
        <f>A3803</f>
        <v>43915</v>
      </c>
      <c r="B3804" s="25" t="str">
        <f>B3803</f>
        <v>AMAZON CAPITAL SERVICES</v>
      </c>
      <c r="C3804" s="26">
        <f>SUBTOTAL(9,C3803:C3803)</f>
        <v>32.979999999999997</v>
      </c>
      <c r="D3804" s="26" t="str">
        <f t="shared" si="59"/>
        <v>TOTAL</v>
      </c>
    </row>
    <row r="3805" spans="1:5" outlineLevel="2" x14ac:dyDescent="0.35">
      <c r="A3805" s="11">
        <v>43915</v>
      </c>
      <c r="B3805" t="s">
        <v>193</v>
      </c>
      <c r="C3805" s="5">
        <v>350</v>
      </c>
      <c r="D3805" s="26" t="str">
        <f t="shared" si="59"/>
        <v/>
      </c>
      <c r="E3805" t="s">
        <v>79</v>
      </c>
    </row>
    <row r="3806" spans="1:5" outlineLevel="1" x14ac:dyDescent="0.35">
      <c r="A3806" s="24">
        <f>A3805</f>
        <v>43915</v>
      </c>
      <c r="B3806" s="25" t="str">
        <f>B3805</f>
        <v>APPLE GLASS AND TRIM</v>
      </c>
      <c r="C3806" s="26">
        <f>SUBTOTAL(9,C3805:C3805)</f>
        <v>350</v>
      </c>
      <c r="D3806" s="26" t="str">
        <f t="shared" si="59"/>
        <v>TOTAL</v>
      </c>
    </row>
    <row r="3807" spans="1:5" outlineLevel="2" x14ac:dyDescent="0.35">
      <c r="A3807" s="11">
        <v>43915</v>
      </c>
      <c r="B3807" t="s">
        <v>24</v>
      </c>
      <c r="C3807" s="5">
        <v>49.95</v>
      </c>
      <c r="D3807" s="26" t="str">
        <f t="shared" si="59"/>
        <v/>
      </c>
      <c r="E3807" t="s">
        <v>86</v>
      </c>
    </row>
    <row r="3808" spans="1:5" outlineLevel="2" x14ac:dyDescent="0.35">
      <c r="A3808" s="11">
        <v>43915</v>
      </c>
      <c r="B3808" t="s">
        <v>24</v>
      </c>
      <c r="C3808" s="5">
        <v>3740</v>
      </c>
      <c r="D3808" s="26" t="str">
        <f t="shared" si="59"/>
        <v/>
      </c>
      <c r="E3808" t="s">
        <v>80</v>
      </c>
    </row>
    <row r="3809" spans="1:5" outlineLevel="2" x14ac:dyDescent="0.35">
      <c r="A3809" s="11">
        <v>43915</v>
      </c>
      <c r="B3809" t="s">
        <v>24</v>
      </c>
      <c r="C3809" s="5">
        <v>3740</v>
      </c>
      <c r="D3809" s="26" t="str">
        <f t="shared" si="59"/>
        <v/>
      </c>
      <c r="E3809" t="s">
        <v>80</v>
      </c>
    </row>
    <row r="3810" spans="1:5" outlineLevel="2" x14ac:dyDescent="0.35">
      <c r="A3810" s="11">
        <v>43915</v>
      </c>
      <c r="B3810" t="s">
        <v>24</v>
      </c>
      <c r="C3810" s="5">
        <v>4740</v>
      </c>
      <c r="D3810" s="26" t="str">
        <f t="shared" si="59"/>
        <v/>
      </c>
      <c r="E3810" t="s">
        <v>80</v>
      </c>
    </row>
    <row r="3811" spans="1:5" outlineLevel="1" x14ac:dyDescent="0.35">
      <c r="A3811" s="24">
        <f>A3810</f>
        <v>43915</v>
      </c>
      <c r="B3811" s="25" t="str">
        <f>B3810</f>
        <v>APPLE INC</v>
      </c>
      <c r="C3811" s="26">
        <f>SUBTOTAL(9,C3807:C3810)</f>
        <v>12269.95</v>
      </c>
      <c r="D3811" s="26" t="str">
        <f t="shared" si="59"/>
        <v>TOTAL</v>
      </c>
    </row>
    <row r="3812" spans="1:5" outlineLevel="2" x14ac:dyDescent="0.35">
      <c r="A3812" s="11">
        <v>43915</v>
      </c>
      <c r="B3812" t="s">
        <v>913</v>
      </c>
      <c r="C3812" s="5">
        <v>129</v>
      </c>
      <c r="D3812" s="26" t="str">
        <f t="shared" si="59"/>
        <v/>
      </c>
      <c r="E3812" t="s">
        <v>77</v>
      </c>
    </row>
    <row r="3813" spans="1:5" outlineLevel="1" x14ac:dyDescent="0.35">
      <c r="A3813" s="24">
        <f>A3812</f>
        <v>43915</v>
      </c>
      <c r="B3813" s="25" t="str">
        <f>B3812</f>
        <v>AMERICAN SCHOOL COUNSELOR ASSOC</v>
      </c>
      <c r="C3813" s="26">
        <f>SUBTOTAL(9,C3812:C3812)</f>
        <v>129</v>
      </c>
      <c r="D3813" s="26" t="str">
        <f t="shared" si="59"/>
        <v>TOTAL</v>
      </c>
    </row>
    <row r="3814" spans="1:5" outlineLevel="2" x14ac:dyDescent="0.35">
      <c r="A3814" s="11">
        <v>43915</v>
      </c>
      <c r="B3814" t="s">
        <v>913</v>
      </c>
      <c r="C3814" s="5">
        <v>159</v>
      </c>
      <c r="D3814" s="26" t="str">
        <f t="shared" si="59"/>
        <v/>
      </c>
      <c r="E3814" t="s">
        <v>77</v>
      </c>
    </row>
    <row r="3815" spans="1:5" outlineLevel="1" x14ac:dyDescent="0.35">
      <c r="A3815" s="24">
        <f>A3814</f>
        <v>43915</v>
      </c>
      <c r="B3815" s="25" t="str">
        <f>B3814</f>
        <v>AMERICAN SCHOOL COUNSELOR ASSOC</v>
      </c>
      <c r="C3815" s="26">
        <f>SUBTOTAL(9,C3814:C3814)</f>
        <v>159</v>
      </c>
      <c r="D3815" s="26" t="str">
        <f t="shared" si="59"/>
        <v>TOTAL</v>
      </c>
    </row>
    <row r="3816" spans="1:5" outlineLevel="2" x14ac:dyDescent="0.35">
      <c r="A3816" s="11">
        <v>43915</v>
      </c>
      <c r="B3816" t="s">
        <v>132</v>
      </c>
      <c r="C3816" s="5">
        <v>89</v>
      </c>
      <c r="D3816" s="26" t="str">
        <f t="shared" si="59"/>
        <v/>
      </c>
      <c r="E3816" t="s">
        <v>77</v>
      </c>
    </row>
    <row r="3817" spans="1:5" outlineLevel="1" x14ac:dyDescent="0.35">
      <c r="A3817" s="24">
        <f>A3816</f>
        <v>43915</v>
      </c>
      <c r="B3817" s="25" t="str">
        <f>B3816</f>
        <v>ASCD</v>
      </c>
      <c r="C3817" s="26">
        <f>SUBTOTAL(9,C3816:C3816)</f>
        <v>89</v>
      </c>
      <c r="D3817" s="26" t="str">
        <f t="shared" si="59"/>
        <v>TOTAL</v>
      </c>
    </row>
    <row r="3818" spans="1:5" outlineLevel="2" x14ac:dyDescent="0.35">
      <c r="A3818" s="11">
        <v>43915</v>
      </c>
      <c r="B3818" t="s">
        <v>132</v>
      </c>
      <c r="C3818" s="5">
        <v>239</v>
      </c>
      <c r="D3818" s="26" t="str">
        <f t="shared" si="59"/>
        <v/>
      </c>
      <c r="E3818" t="s">
        <v>77</v>
      </c>
    </row>
    <row r="3819" spans="1:5" outlineLevel="1" x14ac:dyDescent="0.35">
      <c r="A3819" s="24">
        <f>A3818</f>
        <v>43915</v>
      </c>
      <c r="B3819" s="25" t="str">
        <f>B3818</f>
        <v>ASCD</v>
      </c>
      <c r="C3819" s="26">
        <f>SUBTOTAL(9,C3818:C3818)</f>
        <v>239</v>
      </c>
      <c r="D3819" s="26" t="str">
        <f t="shared" si="59"/>
        <v>TOTAL</v>
      </c>
    </row>
    <row r="3820" spans="1:5" outlineLevel="2" x14ac:dyDescent="0.35">
      <c r="A3820" s="11">
        <v>43915</v>
      </c>
      <c r="B3820" t="s">
        <v>186</v>
      </c>
      <c r="C3820" s="5">
        <v>15.5</v>
      </c>
      <c r="D3820" s="26" t="str">
        <f t="shared" si="59"/>
        <v/>
      </c>
      <c r="E3820" t="s">
        <v>79</v>
      </c>
    </row>
    <row r="3821" spans="1:5" outlineLevel="2" x14ac:dyDescent="0.35">
      <c r="A3821" s="11">
        <v>43915</v>
      </c>
      <c r="B3821" t="s">
        <v>186</v>
      </c>
      <c r="C3821" s="5">
        <v>19.5</v>
      </c>
      <c r="D3821" s="26" t="str">
        <f t="shared" si="59"/>
        <v/>
      </c>
      <c r="E3821" t="s">
        <v>79</v>
      </c>
    </row>
    <row r="3822" spans="1:5" outlineLevel="2" x14ac:dyDescent="0.35">
      <c r="A3822" s="11">
        <v>43915</v>
      </c>
      <c r="B3822" t="s">
        <v>186</v>
      </c>
      <c r="C3822" s="5">
        <v>12.5</v>
      </c>
      <c r="D3822" s="26" t="str">
        <f t="shared" si="59"/>
        <v/>
      </c>
      <c r="E3822" t="s">
        <v>79</v>
      </c>
    </row>
    <row r="3823" spans="1:5" outlineLevel="1" x14ac:dyDescent="0.35">
      <c r="A3823" s="24">
        <f>A3822</f>
        <v>43915</v>
      </c>
      <c r="B3823" s="25" t="str">
        <f>B3822</f>
        <v>B &amp; B LOCKSMITHS</v>
      </c>
      <c r="C3823" s="26">
        <f>SUBTOTAL(9,C3820:C3822)</f>
        <v>47.5</v>
      </c>
      <c r="D3823" s="26" t="str">
        <f t="shared" si="59"/>
        <v>TOTAL</v>
      </c>
    </row>
    <row r="3824" spans="1:5" outlineLevel="2" x14ac:dyDescent="0.35">
      <c r="A3824" s="11">
        <v>43915</v>
      </c>
      <c r="B3824" t="s">
        <v>914</v>
      </c>
      <c r="C3824" s="5">
        <v>400</v>
      </c>
      <c r="D3824" s="26" t="str">
        <f t="shared" si="59"/>
        <v/>
      </c>
      <c r="E3824" t="s">
        <v>71</v>
      </c>
    </row>
    <row r="3825" spans="1:5" outlineLevel="1" x14ac:dyDescent="0.35">
      <c r="A3825" s="24">
        <f>A3824</f>
        <v>43915</v>
      </c>
      <c r="B3825" s="25" t="str">
        <f>B3824</f>
        <v>BRIAN BALMAGES</v>
      </c>
      <c r="C3825" s="26">
        <f>SUBTOTAL(9,C3824:C3824)</f>
        <v>400</v>
      </c>
      <c r="D3825" s="26" t="str">
        <f t="shared" si="59"/>
        <v>TOTAL</v>
      </c>
    </row>
    <row r="3826" spans="1:5" outlineLevel="2" x14ac:dyDescent="0.35">
      <c r="A3826" s="11">
        <v>43915</v>
      </c>
      <c r="B3826" t="s">
        <v>915</v>
      </c>
      <c r="C3826" s="5">
        <v>49580.959999999999</v>
      </c>
      <c r="D3826" s="26" t="str">
        <f t="shared" si="59"/>
        <v/>
      </c>
      <c r="E3826" t="s">
        <v>79</v>
      </c>
    </row>
    <row r="3827" spans="1:5" outlineLevel="1" x14ac:dyDescent="0.35">
      <c r="A3827" s="24">
        <f>A3826</f>
        <v>43915</v>
      </c>
      <c r="B3827" s="25" t="str">
        <f>B3826</f>
        <v>BLACKMON MOORING OF TEXAS</v>
      </c>
      <c r="C3827" s="26">
        <f>SUBTOTAL(9,C3826:C3826)</f>
        <v>49580.959999999999</v>
      </c>
      <c r="D3827" s="26" t="str">
        <f t="shared" si="59"/>
        <v>TOTAL</v>
      </c>
    </row>
    <row r="3828" spans="1:5" outlineLevel="2" x14ac:dyDescent="0.35">
      <c r="A3828" s="11">
        <v>43915</v>
      </c>
      <c r="B3828" t="s">
        <v>265</v>
      </c>
      <c r="C3828" s="5">
        <v>700</v>
      </c>
      <c r="D3828" s="26" t="str">
        <f t="shared" si="59"/>
        <v/>
      </c>
      <c r="E3828" t="s">
        <v>97</v>
      </c>
    </row>
    <row r="3829" spans="1:5" outlineLevel="1" x14ac:dyDescent="0.35">
      <c r="A3829" s="24">
        <f>A3828</f>
        <v>43915</v>
      </c>
      <c r="B3829" s="25" t="str">
        <f>B3828</f>
        <v>BLENDER DIRECT</v>
      </c>
      <c r="C3829" s="26">
        <f>SUBTOTAL(9,C3828:C3828)</f>
        <v>700</v>
      </c>
      <c r="D3829" s="26" t="str">
        <f t="shared" si="59"/>
        <v>TOTAL</v>
      </c>
    </row>
    <row r="3830" spans="1:5" outlineLevel="2" x14ac:dyDescent="0.35">
      <c r="A3830" s="11">
        <v>43915</v>
      </c>
      <c r="B3830" t="s">
        <v>146</v>
      </c>
      <c r="C3830" s="5">
        <v>132.13</v>
      </c>
      <c r="D3830" s="26" t="str">
        <f t="shared" si="59"/>
        <v/>
      </c>
      <c r="E3830" t="s">
        <v>73</v>
      </c>
    </row>
    <row r="3831" spans="1:5" outlineLevel="2" x14ac:dyDescent="0.35">
      <c r="A3831" s="11">
        <v>43915</v>
      </c>
      <c r="B3831" t="s">
        <v>146</v>
      </c>
      <c r="C3831" s="5">
        <v>720.87</v>
      </c>
      <c r="D3831" s="26" t="str">
        <f t="shared" si="59"/>
        <v/>
      </c>
      <c r="E3831" t="s">
        <v>73</v>
      </c>
    </row>
    <row r="3832" spans="1:5" outlineLevel="1" x14ac:dyDescent="0.35">
      <c r="A3832" s="24">
        <f>A3831</f>
        <v>43915</v>
      </c>
      <c r="B3832" s="25" t="str">
        <f>B3831</f>
        <v>BLICK ART MATERIALS</v>
      </c>
      <c r="C3832" s="26">
        <f>SUBTOTAL(9,C3830:C3831)</f>
        <v>853</v>
      </c>
      <c r="D3832" s="26" t="str">
        <f t="shared" si="59"/>
        <v>TOTAL</v>
      </c>
    </row>
    <row r="3833" spans="1:5" outlineLevel="2" x14ac:dyDescent="0.35">
      <c r="A3833" s="11">
        <v>43915</v>
      </c>
      <c r="B3833" t="s">
        <v>43</v>
      </c>
      <c r="C3833" s="5">
        <v>339.64</v>
      </c>
      <c r="D3833" s="26" t="str">
        <f t="shared" si="59"/>
        <v/>
      </c>
      <c r="E3833" t="s">
        <v>92</v>
      </c>
    </row>
    <row r="3834" spans="1:5" outlineLevel="1" x14ac:dyDescent="0.35">
      <c r="A3834" s="24">
        <f>A3833</f>
        <v>43915</v>
      </c>
      <c r="B3834" s="25" t="str">
        <f>B3833</f>
        <v>BANK OF AMERICA</v>
      </c>
      <c r="C3834" s="26">
        <f>SUBTOTAL(9,C3833:C3833)</f>
        <v>339.64</v>
      </c>
      <c r="D3834" s="26" t="str">
        <f t="shared" si="59"/>
        <v>TOTAL</v>
      </c>
    </row>
    <row r="3835" spans="1:5" outlineLevel="2" x14ac:dyDescent="0.35">
      <c r="A3835" s="11">
        <v>43915</v>
      </c>
      <c r="B3835" t="s">
        <v>43</v>
      </c>
      <c r="C3835" s="5">
        <v>398.85</v>
      </c>
      <c r="D3835" s="26" t="str">
        <f t="shared" si="59"/>
        <v/>
      </c>
      <c r="E3835" t="s">
        <v>283</v>
      </c>
    </row>
    <row r="3836" spans="1:5" outlineLevel="1" x14ac:dyDescent="0.35">
      <c r="A3836" s="24">
        <f>A3835</f>
        <v>43915</v>
      </c>
      <c r="B3836" s="25" t="str">
        <f>B3835</f>
        <v>BANK OF AMERICA</v>
      </c>
      <c r="C3836" s="26">
        <f>SUBTOTAL(9,C3835:C3835)</f>
        <v>398.85</v>
      </c>
      <c r="D3836" s="26" t="str">
        <f t="shared" si="59"/>
        <v>TOTAL</v>
      </c>
    </row>
    <row r="3837" spans="1:5" outlineLevel="2" x14ac:dyDescent="0.35">
      <c r="A3837" s="11">
        <v>43915</v>
      </c>
      <c r="B3837" t="s">
        <v>43</v>
      </c>
      <c r="C3837" s="5">
        <v>415.73</v>
      </c>
      <c r="D3837" s="26" t="str">
        <f t="shared" si="59"/>
        <v/>
      </c>
      <c r="E3837" t="s">
        <v>73</v>
      </c>
    </row>
    <row r="3838" spans="1:5" outlineLevel="1" x14ac:dyDescent="0.35">
      <c r="A3838" s="24">
        <f>A3837</f>
        <v>43915</v>
      </c>
      <c r="B3838" s="25" t="str">
        <f>B3837</f>
        <v>BANK OF AMERICA</v>
      </c>
      <c r="C3838" s="26">
        <f>SUBTOTAL(9,C3837:C3837)</f>
        <v>415.73</v>
      </c>
      <c r="D3838" s="26" t="str">
        <f t="shared" si="59"/>
        <v>TOTAL</v>
      </c>
    </row>
    <row r="3839" spans="1:5" outlineLevel="2" x14ac:dyDescent="0.35">
      <c r="A3839" s="11">
        <v>43915</v>
      </c>
      <c r="B3839" t="s">
        <v>43</v>
      </c>
      <c r="C3839" s="5">
        <v>519.96</v>
      </c>
      <c r="D3839" s="26" t="str">
        <f t="shared" si="59"/>
        <v/>
      </c>
      <c r="E3839" t="s">
        <v>73</v>
      </c>
    </row>
    <row r="3840" spans="1:5" outlineLevel="1" x14ac:dyDescent="0.35">
      <c r="A3840" s="24">
        <f>A3839</f>
        <v>43915</v>
      </c>
      <c r="B3840" s="25" t="str">
        <f>B3839</f>
        <v>BANK OF AMERICA</v>
      </c>
      <c r="C3840" s="26">
        <f>SUBTOTAL(9,C3839:C3839)</f>
        <v>519.96</v>
      </c>
      <c r="D3840" s="26" t="str">
        <f t="shared" ref="D3840:D3903" si="60">IF(E3840="","TOTAL","")</f>
        <v>TOTAL</v>
      </c>
    </row>
    <row r="3841" spans="1:5" outlineLevel="2" x14ac:dyDescent="0.35">
      <c r="A3841" s="11">
        <v>43915</v>
      </c>
      <c r="B3841" t="s">
        <v>43</v>
      </c>
      <c r="C3841" s="5">
        <v>617.87</v>
      </c>
      <c r="D3841" s="26" t="str">
        <f t="shared" si="60"/>
        <v/>
      </c>
      <c r="E3841" t="s">
        <v>92</v>
      </c>
    </row>
    <row r="3842" spans="1:5" outlineLevel="1" x14ac:dyDescent="0.35">
      <c r="A3842" s="24">
        <f>A3841</f>
        <v>43915</v>
      </c>
      <c r="B3842" s="25" t="str">
        <f>B3841</f>
        <v>BANK OF AMERICA</v>
      </c>
      <c r="C3842" s="26">
        <f>SUBTOTAL(9,C3841:C3841)</f>
        <v>617.87</v>
      </c>
      <c r="D3842" s="26" t="str">
        <f t="shared" si="60"/>
        <v>TOTAL</v>
      </c>
    </row>
    <row r="3843" spans="1:5" outlineLevel="2" x14ac:dyDescent="0.35">
      <c r="A3843" s="11">
        <v>43915</v>
      </c>
      <c r="B3843" t="s">
        <v>43</v>
      </c>
      <c r="C3843" s="5">
        <v>621.79999999999995</v>
      </c>
      <c r="D3843" s="26" t="str">
        <f t="shared" si="60"/>
        <v/>
      </c>
      <c r="E3843" t="s">
        <v>73</v>
      </c>
    </row>
    <row r="3844" spans="1:5" outlineLevel="1" x14ac:dyDescent="0.35">
      <c r="A3844" s="24">
        <f>A3843</f>
        <v>43915</v>
      </c>
      <c r="B3844" s="25" t="str">
        <f>B3843</f>
        <v>BANK OF AMERICA</v>
      </c>
      <c r="C3844" s="26">
        <f>SUBTOTAL(9,C3843:C3843)</f>
        <v>621.79999999999995</v>
      </c>
      <c r="D3844" s="26" t="str">
        <f t="shared" si="60"/>
        <v>TOTAL</v>
      </c>
    </row>
    <row r="3845" spans="1:5" outlineLevel="2" x14ac:dyDescent="0.35">
      <c r="A3845" s="11">
        <v>43915</v>
      </c>
      <c r="B3845" t="s">
        <v>43</v>
      </c>
      <c r="C3845" s="5">
        <v>635.02</v>
      </c>
      <c r="D3845" s="26" t="str">
        <f t="shared" si="60"/>
        <v/>
      </c>
      <c r="E3845" t="s">
        <v>92</v>
      </c>
    </row>
    <row r="3846" spans="1:5" outlineLevel="1" x14ac:dyDescent="0.35">
      <c r="A3846" s="24">
        <f>A3845</f>
        <v>43915</v>
      </c>
      <c r="B3846" s="25" t="str">
        <f>B3845</f>
        <v>BANK OF AMERICA</v>
      </c>
      <c r="C3846" s="26">
        <f>SUBTOTAL(9,C3845:C3845)</f>
        <v>635.02</v>
      </c>
      <c r="D3846" s="26" t="str">
        <f t="shared" si="60"/>
        <v>TOTAL</v>
      </c>
    </row>
    <row r="3847" spans="1:5" outlineLevel="2" x14ac:dyDescent="0.35">
      <c r="A3847" s="11">
        <v>43915</v>
      </c>
      <c r="B3847" t="s">
        <v>43</v>
      </c>
      <c r="C3847" s="5">
        <v>693.89</v>
      </c>
      <c r="D3847" s="26" t="str">
        <f t="shared" si="60"/>
        <v/>
      </c>
      <c r="E3847" t="s">
        <v>92</v>
      </c>
    </row>
    <row r="3848" spans="1:5" outlineLevel="1" x14ac:dyDescent="0.35">
      <c r="A3848" s="24">
        <f>A3847</f>
        <v>43915</v>
      </c>
      <c r="B3848" s="25" t="str">
        <f>B3847</f>
        <v>BANK OF AMERICA</v>
      </c>
      <c r="C3848" s="26">
        <f>SUBTOTAL(9,C3847:C3847)</f>
        <v>693.89</v>
      </c>
      <c r="D3848" s="26" t="str">
        <f t="shared" si="60"/>
        <v>TOTAL</v>
      </c>
    </row>
    <row r="3849" spans="1:5" outlineLevel="2" x14ac:dyDescent="0.35">
      <c r="A3849" s="11">
        <v>43915</v>
      </c>
      <c r="B3849" t="s">
        <v>43</v>
      </c>
      <c r="C3849" s="5">
        <v>83.04</v>
      </c>
      <c r="D3849" s="26" t="str">
        <f t="shared" si="60"/>
        <v/>
      </c>
      <c r="E3849" t="s">
        <v>90</v>
      </c>
    </row>
    <row r="3850" spans="1:5" outlineLevel="2" x14ac:dyDescent="0.35">
      <c r="A3850" s="11">
        <v>43915</v>
      </c>
      <c r="B3850" t="s">
        <v>43</v>
      </c>
      <c r="C3850" s="5">
        <v>82.11</v>
      </c>
      <c r="D3850" s="26" t="str">
        <f t="shared" si="60"/>
        <v/>
      </c>
      <c r="E3850" t="s">
        <v>87</v>
      </c>
    </row>
    <row r="3851" spans="1:5" outlineLevel="2" x14ac:dyDescent="0.35">
      <c r="A3851" s="11">
        <v>43915</v>
      </c>
      <c r="B3851" t="s">
        <v>43</v>
      </c>
      <c r="C3851" s="5">
        <v>522.63</v>
      </c>
      <c r="D3851" s="26" t="str">
        <f t="shared" si="60"/>
        <v/>
      </c>
      <c r="E3851" t="s">
        <v>90</v>
      </c>
    </row>
    <row r="3852" spans="1:5" outlineLevel="2" x14ac:dyDescent="0.35">
      <c r="A3852" s="11">
        <v>43915</v>
      </c>
      <c r="B3852" t="s">
        <v>43</v>
      </c>
      <c r="C3852" s="5">
        <v>14</v>
      </c>
      <c r="D3852" s="26" t="str">
        <f t="shared" si="60"/>
        <v/>
      </c>
      <c r="E3852" t="s">
        <v>74</v>
      </c>
    </row>
    <row r="3853" spans="1:5" outlineLevel="1" x14ac:dyDescent="0.35">
      <c r="A3853" s="24">
        <f>A3852</f>
        <v>43915</v>
      </c>
      <c r="B3853" s="25" t="str">
        <f>B3852</f>
        <v>BANK OF AMERICA</v>
      </c>
      <c r="C3853" s="26">
        <f>SUBTOTAL(9,C3849:C3852)</f>
        <v>701.78</v>
      </c>
      <c r="D3853" s="26" t="str">
        <f t="shared" si="60"/>
        <v>TOTAL</v>
      </c>
    </row>
    <row r="3854" spans="1:5" outlineLevel="2" x14ac:dyDescent="0.35">
      <c r="A3854" s="11">
        <v>43915</v>
      </c>
      <c r="B3854" t="s">
        <v>43</v>
      </c>
      <c r="C3854" s="5">
        <v>733.7</v>
      </c>
      <c r="D3854" s="26" t="str">
        <f t="shared" si="60"/>
        <v/>
      </c>
      <c r="E3854" t="s">
        <v>73</v>
      </c>
    </row>
    <row r="3855" spans="1:5" outlineLevel="1" x14ac:dyDescent="0.35">
      <c r="A3855" s="24">
        <f>A3854</f>
        <v>43915</v>
      </c>
      <c r="B3855" s="25" t="str">
        <f>B3854</f>
        <v>BANK OF AMERICA</v>
      </c>
      <c r="C3855" s="26">
        <f>SUBTOTAL(9,C3854:C3854)</f>
        <v>733.7</v>
      </c>
      <c r="D3855" s="26" t="str">
        <f t="shared" si="60"/>
        <v>TOTAL</v>
      </c>
    </row>
    <row r="3856" spans="1:5" outlineLevel="2" x14ac:dyDescent="0.35">
      <c r="A3856" s="11">
        <v>43915</v>
      </c>
      <c r="B3856" t="s">
        <v>43</v>
      </c>
      <c r="C3856" s="5">
        <v>968.26</v>
      </c>
      <c r="D3856" s="26" t="str">
        <f t="shared" si="60"/>
        <v/>
      </c>
      <c r="E3856" t="s">
        <v>92</v>
      </c>
    </row>
    <row r="3857" spans="1:5" outlineLevel="1" x14ac:dyDescent="0.35">
      <c r="A3857" s="24">
        <f>A3856</f>
        <v>43915</v>
      </c>
      <c r="B3857" s="25" t="str">
        <f>B3856</f>
        <v>BANK OF AMERICA</v>
      </c>
      <c r="C3857" s="26">
        <f>SUBTOTAL(9,C3856:C3856)</f>
        <v>968.26</v>
      </c>
      <c r="D3857" s="26" t="str">
        <f t="shared" si="60"/>
        <v>TOTAL</v>
      </c>
    </row>
    <row r="3858" spans="1:5" outlineLevel="2" x14ac:dyDescent="0.35">
      <c r="A3858" s="11">
        <v>43915</v>
      </c>
      <c r="B3858" t="s">
        <v>124</v>
      </c>
      <c r="C3858" s="5">
        <v>25.12</v>
      </c>
      <c r="D3858" s="26" t="str">
        <f t="shared" si="60"/>
        <v/>
      </c>
      <c r="E3858" t="s">
        <v>75</v>
      </c>
    </row>
    <row r="3859" spans="1:5" outlineLevel="2" x14ac:dyDescent="0.35">
      <c r="A3859" s="11">
        <v>43915</v>
      </c>
      <c r="B3859" t="s">
        <v>124</v>
      </c>
      <c r="C3859" s="5">
        <v>364.27</v>
      </c>
      <c r="D3859" s="26" t="str">
        <f t="shared" si="60"/>
        <v/>
      </c>
      <c r="E3859" t="s">
        <v>75</v>
      </c>
    </row>
    <row r="3860" spans="1:5" outlineLevel="1" x14ac:dyDescent="0.35">
      <c r="A3860" s="24">
        <f>A3859</f>
        <v>43915</v>
      </c>
      <c r="B3860" s="25" t="str">
        <f>B3859</f>
        <v>BROOKSIDE EQUIPMENT SALES INC</v>
      </c>
      <c r="C3860" s="26">
        <f>SUBTOTAL(9,C3858:C3859)</f>
        <v>389.39</v>
      </c>
      <c r="D3860" s="26" t="str">
        <f t="shared" si="60"/>
        <v>TOTAL</v>
      </c>
    </row>
    <row r="3861" spans="1:5" outlineLevel="2" x14ac:dyDescent="0.35">
      <c r="A3861" s="11">
        <v>43915</v>
      </c>
      <c r="B3861" t="s">
        <v>535</v>
      </c>
      <c r="C3861" s="5">
        <v>150</v>
      </c>
      <c r="D3861" s="26" t="str">
        <f t="shared" si="60"/>
        <v/>
      </c>
      <c r="E3861" t="s">
        <v>71</v>
      </c>
    </row>
    <row r="3862" spans="1:5" outlineLevel="1" x14ac:dyDescent="0.35">
      <c r="A3862" s="24">
        <f>A3861</f>
        <v>43915</v>
      </c>
      <c r="B3862" s="25" t="str">
        <f>B3861</f>
        <v>ERICA BRYANT</v>
      </c>
      <c r="C3862" s="26">
        <f>SUBTOTAL(9,C3861:C3861)</f>
        <v>150</v>
      </c>
      <c r="D3862" s="26" t="str">
        <f t="shared" si="60"/>
        <v>TOTAL</v>
      </c>
    </row>
    <row r="3863" spans="1:5" outlineLevel="2" x14ac:dyDescent="0.35">
      <c r="A3863" s="11">
        <v>43915</v>
      </c>
      <c r="B3863" t="s">
        <v>402</v>
      </c>
      <c r="C3863" s="5">
        <v>2237.17</v>
      </c>
      <c r="D3863" s="26" t="str">
        <f t="shared" si="60"/>
        <v/>
      </c>
      <c r="E3863" t="s">
        <v>73</v>
      </c>
    </row>
    <row r="3864" spans="1:5" outlineLevel="1" x14ac:dyDescent="0.35">
      <c r="A3864" s="24">
        <f>A3863</f>
        <v>43915</v>
      </c>
      <c r="B3864" s="25" t="str">
        <f>B3863</f>
        <v>TAYLOR PUBLISHING COMPANY</v>
      </c>
      <c r="C3864" s="26">
        <f>SUBTOTAL(9,C3863:C3863)</f>
        <v>2237.17</v>
      </c>
      <c r="D3864" s="26" t="str">
        <f t="shared" si="60"/>
        <v>TOTAL</v>
      </c>
    </row>
    <row r="3865" spans="1:5" outlineLevel="2" x14ac:dyDescent="0.35">
      <c r="A3865" s="11">
        <v>43915</v>
      </c>
      <c r="B3865" t="s">
        <v>916</v>
      </c>
      <c r="C3865" s="5">
        <v>179.94</v>
      </c>
      <c r="D3865" s="26" t="str">
        <f t="shared" si="60"/>
        <v/>
      </c>
      <c r="E3865" t="s">
        <v>73</v>
      </c>
    </row>
    <row r="3866" spans="1:5" outlineLevel="1" x14ac:dyDescent="0.35">
      <c r="A3866" s="24">
        <f>A3865</f>
        <v>43915</v>
      </c>
      <c r="B3866" s="25" t="str">
        <f>B3865</f>
        <v>CAN-AM WIRELESS LLC</v>
      </c>
      <c r="C3866" s="26">
        <f>SUBTOTAL(9,C3865:C3865)</f>
        <v>179.94</v>
      </c>
      <c r="D3866" s="26" t="str">
        <f t="shared" si="60"/>
        <v>TOTAL</v>
      </c>
    </row>
    <row r="3867" spans="1:5" outlineLevel="2" x14ac:dyDescent="0.35">
      <c r="A3867" s="11">
        <v>43915</v>
      </c>
      <c r="B3867" t="s">
        <v>493</v>
      </c>
      <c r="C3867" s="5">
        <v>945</v>
      </c>
      <c r="D3867" s="26" t="str">
        <f t="shared" si="60"/>
        <v/>
      </c>
      <c r="E3867" t="s">
        <v>71</v>
      </c>
    </row>
    <row r="3868" spans="1:5" outlineLevel="1" x14ac:dyDescent="0.35">
      <c r="A3868" s="24">
        <f>A3867</f>
        <v>43915</v>
      </c>
      <c r="B3868" s="25" t="str">
        <f>B3867</f>
        <v>CANAL TRANSLATION SERVICES</v>
      </c>
      <c r="C3868" s="26">
        <f>SUBTOTAL(9,C3867:C3867)</f>
        <v>945</v>
      </c>
      <c r="D3868" s="26" t="str">
        <f t="shared" si="60"/>
        <v>TOTAL</v>
      </c>
    </row>
    <row r="3869" spans="1:5" outlineLevel="2" x14ac:dyDescent="0.35">
      <c r="A3869" s="11">
        <v>43915</v>
      </c>
      <c r="B3869" t="s">
        <v>216</v>
      </c>
      <c r="C3869" s="5">
        <v>500</v>
      </c>
      <c r="D3869" s="26" t="str">
        <f t="shared" si="60"/>
        <v/>
      </c>
      <c r="E3869" t="s">
        <v>71</v>
      </c>
    </row>
    <row r="3870" spans="1:5" outlineLevel="1" x14ac:dyDescent="0.35">
      <c r="A3870" s="24">
        <f>A3869</f>
        <v>43915</v>
      </c>
      <c r="B3870" s="25" t="str">
        <f>B3869</f>
        <v>CARBONHOUSE INC</v>
      </c>
      <c r="C3870" s="26">
        <f>SUBTOTAL(9,C3869:C3869)</f>
        <v>500</v>
      </c>
      <c r="D3870" s="26" t="str">
        <f t="shared" si="60"/>
        <v>TOTAL</v>
      </c>
    </row>
    <row r="3871" spans="1:5" outlineLevel="2" x14ac:dyDescent="0.35">
      <c r="A3871" s="11">
        <v>43915</v>
      </c>
      <c r="B3871" t="s">
        <v>917</v>
      </c>
      <c r="C3871" s="5">
        <v>101</v>
      </c>
      <c r="D3871" s="26" t="str">
        <f t="shared" si="60"/>
        <v/>
      </c>
      <c r="E3871" t="s">
        <v>73</v>
      </c>
    </row>
    <row r="3872" spans="1:5" outlineLevel="2" x14ac:dyDescent="0.35">
      <c r="A3872" s="11">
        <v>43915</v>
      </c>
      <c r="B3872" t="s">
        <v>917</v>
      </c>
      <c r="C3872" s="5">
        <v>1052</v>
      </c>
      <c r="D3872" s="26" t="str">
        <f t="shared" si="60"/>
        <v/>
      </c>
      <c r="E3872" t="s">
        <v>73</v>
      </c>
    </row>
    <row r="3873" spans="1:5" outlineLevel="1" x14ac:dyDescent="0.35">
      <c r="A3873" s="24">
        <f>A3872</f>
        <v>43915</v>
      </c>
      <c r="B3873" s="25" t="str">
        <f>B3872</f>
        <v>CARDINALS SPORT CENTER INC</v>
      </c>
      <c r="C3873" s="26">
        <f>SUBTOTAL(9,C3871:C3872)</f>
        <v>1153</v>
      </c>
      <c r="D3873" s="26" t="str">
        <f t="shared" si="60"/>
        <v>TOTAL</v>
      </c>
    </row>
    <row r="3874" spans="1:5" outlineLevel="2" x14ac:dyDescent="0.35">
      <c r="A3874" s="11">
        <v>43915</v>
      </c>
      <c r="B3874" t="s">
        <v>52</v>
      </c>
      <c r="C3874" s="5">
        <v>113.11</v>
      </c>
      <c r="D3874" s="26" t="str">
        <f t="shared" si="60"/>
        <v/>
      </c>
      <c r="E3874" t="s">
        <v>73</v>
      </c>
    </row>
    <row r="3875" spans="1:5" outlineLevel="2" x14ac:dyDescent="0.35">
      <c r="A3875" s="11">
        <v>43915</v>
      </c>
      <c r="B3875" t="s">
        <v>52</v>
      </c>
      <c r="C3875" s="5">
        <v>68.44</v>
      </c>
      <c r="D3875" s="26" t="str">
        <f t="shared" si="60"/>
        <v/>
      </c>
      <c r="E3875" t="s">
        <v>73</v>
      </c>
    </row>
    <row r="3876" spans="1:5" outlineLevel="2" x14ac:dyDescent="0.35">
      <c r="A3876" s="11">
        <v>43915</v>
      </c>
      <c r="B3876" t="s">
        <v>52</v>
      </c>
      <c r="C3876" s="5">
        <v>144.47</v>
      </c>
      <c r="D3876" s="26" t="str">
        <f t="shared" si="60"/>
        <v/>
      </c>
      <c r="E3876" t="s">
        <v>73</v>
      </c>
    </row>
    <row r="3877" spans="1:5" outlineLevel="2" x14ac:dyDescent="0.35">
      <c r="A3877" s="11">
        <v>43915</v>
      </c>
      <c r="B3877" t="s">
        <v>52</v>
      </c>
      <c r="C3877" s="5">
        <v>329.32</v>
      </c>
      <c r="D3877" s="26" t="str">
        <f t="shared" si="60"/>
        <v/>
      </c>
      <c r="E3877" t="s">
        <v>73</v>
      </c>
    </row>
    <row r="3878" spans="1:5" outlineLevel="1" x14ac:dyDescent="0.35">
      <c r="A3878" s="24">
        <f>A3877</f>
        <v>43915</v>
      </c>
      <c r="B3878" s="25" t="str">
        <f>B3877</f>
        <v>CAROLINA BIOLOGICAL SUPPLY COMPANY</v>
      </c>
      <c r="C3878" s="26">
        <f>SUBTOTAL(9,C3874:C3877)</f>
        <v>655.33999999999992</v>
      </c>
      <c r="D3878" s="26" t="str">
        <f t="shared" si="60"/>
        <v>TOTAL</v>
      </c>
    </row>
    <row r="3879" spans="1:5" outlineLevel="2" x14ac:dyDescent="0.35">
      <c r="A3879" s="11">
        <v>43915</v>
      </c>
      <c r="B3879" t="s">
        <v>653</v>
      </c>
      <c r="C3879" s="5">
        <v>80</v>
      </c>
      <c r="D3879" s="26" t="str">
        <f t="shared" si="60"/>
        <v/>
      </c>
      <c r="E3879" t="s">
        <v>79</v>
      </c>
    </row>
    <row r="3880" spans="1:5" outlineLevel="2" x14ac:dyDescent="0.35">
      <c r="A3880" s="11">
        <v>43915</v>
      </c>
      <c r="B3880" t="s">
        <v>653</v>
      </c>
      <c r="C3880" s="5">
        <v>60</v>
      </c>
      <c r="D3880" s="26" t="str">
        <f t="shared" si="60"/>
        <v/>
      </c>
      <c r="E3880" t="s">
        <v>73</v>
      </c>
    </row>
    <row r="3881" spans="1:5" outlineLevel="1" x14ac:dyDescent="0.35">
      <c r="A3881" s="24">
        <f>A3880</f>
        <v>43915</v>
      </c>
      <c r="B3881" s="25" t="str">
        <f>B3880</f>
        <v>CELL N TRADE</v>
      </c>
      <c r="C3881" s="26">
        <f>SUBTOTAL(9,C3879:C3880)</f>
        <v>140</v>
      </c>
      <c r="D3881" s="26" t="str">
        <f t="shared" si="60"/>
        <v>TOTAL</v>
      </c>
    </row>
    <row r="3882" spans="1:5" outlineLevel="2" x14ac:dyDescent="0.35">
      <c r="A3882" s="11">
        <v>43915</v>
      </c>
      <c r="B3882" t="s">
        <v>44</v>
      </c>
      <c r="C3882" s="5">
        <v>65014.400000000001</v>
      </c>
      <c r="D3882" s="26" t="str">
        <f t="shared" si="60"/>
        <v/>
      </c>
      <c r="E3882" t="s">
        <v>98</v>
      </c>
    </row>
    <row r="3883" spans="1:5" outlineLevel="1" x14ac:dyDescent="0.35">
      <c r="A3883" s="24">
        <f>A3882</f>
        <v>43915</v>
      </c>
      <c r="B3883" s="25" t="str">
        <f>B3882</f>
        <v>CENTERPOINT ENERGY</v>
      </c>
      <c r="C3883" s="26">
        <f>SUBTOTAL(9,C3882:C3882)</f>
        <v>65014.400000000001</v>
      </c>
      <c r="D3883" s="26" t="str">
        <f t="shared" si="60"/>
        <v>TOTAL</v>
      </c>
    </row>
    <row r="3884" spans="1:5" outlineLevel="2" x14ac:dyDescent="0.35">
      <c r="A3884" s="11">
        <v>43915</v>
      </c>
      <c r="B3884" t="s">
        <v>654</v>
      </c>
      <c r="C3884" s="5">
        <v>240</v>
      </c>
      <c r="D3884" s="26" t="str">
        <f t="shared" si="60"/>
        <v/>
      </c>
      <c r="E3884" t="s">
        <v>73</v>
      </c>
    </row>
    <row r="3885" spans="1:5" outlineLevel="1" x14ac:dyDescent="0.35">
      <c r="A3885" s="24">
        <f>A3884</f>
        <v>43915</v>
      </c>
      <c r="B3885" s="25" t="str">
        <f>B3884</f>
        <v>CENTEX MICROSCOPE SERVICES</v>
      </c>
      <c r="C3885" s="26">
        <f>SUBTOTAL(9,C3884:C3884)</f>
        <v>240</v>
      </c>
      <c r="D3885" s="26" t="str">
        <f t="shared" si="60"/>
        <v>TOTAL</v>
      </c>
    </row>
    <row r="3886" spans="1:5" outlineLevel="2" x14ac:dyDescent="0.35">
      <c r="A3886" s="11">
        <v>43915</v>
      </c>
      <c r="B3886" t="s">
        <v>65</v>
      </c>
      <c r="C3886" s="5">
        <v>295</v>
      </c>
      <c r="D3886" s="26" t="str">
        <f t="shared" si="60"/>
        <v/>
      </c>
      <c r="E3886" t="s">
        <v>75</v>
      </c>
    </row>
    <row r="3887" spans="1:5" outlineLevel="2" x14ac:dyDescent="0.35">
      <c r="A3887" s="11">
        <v>43915</v>
      </c>
      <c r="B3887" t="s">
        <v>65</v>
      </c>
      <c r="C3887" s="5">
        <v>2.79</v>
      </c>
      <c r="D3887" s="26" t="str">
        <f t="shared" si="60"/>
        <v/>
      </c>
      <c r="E3887" t="s">
        <v>73</v>
      </c>
    </row>
    <row r="3888" spans="1:5" outlineLevel="2" x14ac:dyDescent="0.35">
      <c r="A3888" s="11">
        <v>43915</v>
      </c>
      <c r="B3888" t="s">
        <v>65</v>
      </c>
      <c r="C3888" s="5">
        <v>80</v>
      </c>
      <c r="D3888" s="26" t="str">
        <f t="shared" si="60"/>
        <v/>
      </c>
      <c r="E3888" t="s">
        <v>73</v>
      </c>
    </row>
    <row r="3889" spans="1:5" outlineLevel="2" x14ac:dyDescent="0.35">
      <c r="A3889" s="11">
        <v>43915</v>
      </c>
      <c r="B3889" t="s">
        <v>65</v>
      </c>
      <c r="C3889" s="5">
        <v>170.11</v>
      </c>
      <c r="D3889" s="26" t="str">
        <f t="shared" si="60"/>
        <v/>
      </c>
      <c r="E3889" t="s">
        <v>73</v>
      </c>
    </row>
    <row r="3890" spans="1:5" outlineLevel="2" x14ac:dyDescent="0.35">
      <c r="A3890" s="11">
        <v>43915</v>
      </c>
      <c r="B3890" t="s">
        <v>65</v>
      </c>
      <c r="C3890" s="5">
        <v>76.59</v>
      </c>
      <c r="D3890" s="26" t="str">
        <f t="shared" si="60"/>
        <v/>
      </c>
      <c r="E3890" t="s">
        <v>73</v>
      </c>
    </row>
    <row r="3891" spans="1:5" outlineLevel="2" x14ac:dyDescent="0.35">
      <c r="A3891" s="11">
        <v>43915</v>
      </c>
      <c r="B3891" t="s">
        <v>65</v>
      </c>
      <c r="C3891" s="5">
        <v>174.61</v>
      </c>
      <c r="D3891" s="26" t="str">
        <f t="shared" si="60"/>
        <v/>
      </c>
      <c r="E3891" t="s">
        <v>73</v>
      </c>
    </row>
    <row r="3892" spans="1:5" outlineLevel="2" x14ac:dyDescent="0.35">
      <c r="A3892" s="11">
        <v>43915</v>
      </c>
      <c r="B3892" t="s">
        <v>65</v>
      </c>
      <c r="C3892" s="5">
        <v>251.6</v>
      </c>
      <c r="D3892" s="26" t="str">
        <f t="shared" si="60"/>
        <v/>
      </c>
      <c r="E3892" t="s">
        <v>73</v>
      </c>
    </row>
    <row r="3893" spans="1:5" outlineLevel="1" x14ac:dyDescent="0.35">
      <c r="A3893" s="24">
        <f>A3892</f>
        <v>43915</v>
      </c>
      <c r="B3893" s="25" t="str">
        <f>B3892</f>
        <v>CERAMIC STORE OF HOUSTON LLC</v>
      </c>
      <c r="C3893" s="26">
        <f>SUBTOTAL(9,C3886:C3892)</f>
        <v>1050.7</v>
      </c>
      <c r="D3893" s="26" t="str">
        <f t="shared" si="60"/>
        <v>TOTAL</v>
      </c>
    </row>
    <row r="3894" spans="1:5" outlineLevel="2" x14ac:dyDescent="0.35">
      <c r="A3894" s="11">
        <v>43915</v>
      </c>
      <c r="B3894" t="s">
        <v>918</v>
      </c>
      <c r="C3894" s="5">
        <v>4996.8</v>
      </c>
      <c r="D3894" s="26" t="str">
        <f t="shared" si="60"/>
        <v/>
      </c>
      <c r="E3894" t="s">
        <v>84</v>
      </c>
    </row>
    <row r="3895" spans="1:5" outlineLevel="1" x14ac:dyDescent="0.35">
      <c r="A3895" s="24">
        <f>A3894</f>
        <v>43915</v>
      </c>
      <c r="B3895" s="25" t="str">
        <f>B3894</f>
        <v>CHALLENGE OFFICE PRODUCTS INC</v>
      </c>
      <c r="C3895" s="26">
        <f>SUBTOTAL(9,C3894:C3894)</f>
        <v>4996.8</v>
      </c>
      <c r="D3895" s="26" t="str">
        <f t="shared" si="60"/>
        <v>TOTAL</v>
      </c>
    </row>
    <row r="3896" spans="1:5" outlineLevel="2" x14ac:dyDescent="0.35">
      <c r="A3896" s="11">
        <v>43915</v>
      </c>
      <c r="B3896" t="s">
        <v>421</v>
      </c>
      <c r="C3896" s="5">
        <v>75</v>
      </c>
      <c r="D3896" s="26" t="str">
        <f t="shared" si="60"/>
        <v/>
      </c>
      <c r="E3896" t="s">
        <v>83</v>
      </c>
    </row>
    <row r="3897" spans="1:5" outlineLevel="1" x14ac:dyDescent="0.35">
      <c r="A3897" s="24">
        <f>A3896</f>
        <v>43915</v>
      </c>
      <c r="B3897" s="25" t="str">
        <f>B3896</f>
        <v>CHAMPIONSHIP TROPHIES</v>
      </c>
      <c r="C3897" s="26">
        <f>SUBTOTAL(9,C3896:C3896)</f>
        <v>75</v>
      </c>
      <c r="D3897" s="26" t="str">
        <f t="shared" si="60"/>
        <v>TOTAL</v>
      </c>
    </row>
    <row r="3898" spans="1:5" outlineLevel="2" x14ac:dyDescent="0.35">
      <c r="A3898" s="11">
        <v>43915</v>
      </c>
      <c r="B3898" t="s">
        <v>26</v>
      </c>
      <c r="C3898" s="5">
        <v>212.8</v>
      </c>
      <c r="D3898" s="26" t="str">
        <f t="shared" si="60"/>
        <v/>
      </c>
      <c r="E3898" t="s">
        <v>87</v>
      </c>
    </row>
    <row r="3899" spans="1:5" outlineLevel="2" x14ac:dyDescent="0.35">
      <c r="A3899" s="11">
        <v>43915</v>
      </c>
      <c r="B3899" t="s">
        <v>26</v>
      </c>
      <c r="C3899" s="5">
        <v>67.25</v>
      </c>
      <c r="D3899" s="26" t="str">
        <f t="shared" si="60"/>
        <v/>
      </c>
      <c r="E3899" t="s">
        <v>87</v>
      </c>
    </row>
    <row r="3900" spans="1:5" outlineLevel="1" x14ac:dyDescent="0.35">
      <c r="A3900" s="24">
        <f>A3899</f>
        <v>43915</v>
      </c>
      <c r="B3900" s="25" t="str">
        <f>B3899</f>
        <v>CHICK FIL A</v>
      </c>
      <c r="C3900" s="26">
        <f>SUBTOTAL(9,C3898:C3899)</f>
        <v>280.05</v>
      </c>
      <c r="D3900" s="26" t="str">
        <f t="shared" si="60"/>
        <v>TOTAL</v>
      </c>
    </row>
    <row r="3901" spans="1:5" outlineLevel="2" x14ac:dyDescent="0.35">
      <c r="A3901" s="11">
        <v>43915</v>
      </c>
      <c r="B3901" t="s">
        <v>26</v>
      </c>
      <c r="C3901" s="5">
        <v>1020</v>
      </c>
      <c r="D3901" s="26" t="str">
        <f t="shared" si="60"/>
        <v/>
      </c>
      <c r="E3901" t="s">
        <v>73</v>
      </c>
    </row>
    <row r="3902" spans="1:5" outlineLevel="1" x14ac:dyDescent="0.35">
      <c r="A3902" s="24">
        <f>A3901</f>
        <v>43915</v>
      </c>
      <c r="B3902" s="25" t="str">
        <f>B3901</f>
        <v>CHICK FIL A</v>
      </c>
      <c r="C3902" s="26">
        <f>SUBTOTAL(9,C3901:C3901)</f>
        <v>1020</v>
      </c>
      <c r="D3902" s="26" t="str">
        <f t="shared" si="60"/>
        <v>TOTAL</v>
      </c>
    </row>
    <row r="3903" spans="1:5" outlineLevel="2" x14ac:dyDescent="0.35">
      <c r="A3903" s="11">
        <v>43915</v>
      </c>
      <c r="B3903" t="s">
        <v>494</v>
      </c>
      <c r="C3903" s="5">
        <v>124.98</v>
      </c>
      <c r="D3903" s="26" t="str">
        <f t="shared" si="60"/>
        <v/>
      </c>
      <c r="E3903" t="s">
        <v>87</v>
      </c>
    </row>
    <row r="3904" spans="1:5" outlineLevel="1" x14ac:dyDescent="0.35">
      <c r="A3904" s="24">
        <f>A3903</f>
        <v>43915</v>
      </c>
      <c r="B3904" s="25" t="str">
        <f>B3903</f>
        <v>CHICKEN SALAD CHICK</v>
      </c>
      <c r="C3904" s="26">
        <f>SUBTOTAL(9,C3903:C3903)</f>
        <v>124.98</v>
      </c>
      <c r="D3904" s="26" t="str">
        <f t="shared" ref="D3904:D3967" si="61">IF(E3904="","TOTAL","")</f>
        <v>TOTAL</v>
      </c>
    </row>
    <row r="3905" spans="1:5" outlineLevel="2" x14ac:dyDescent="0.35">
      <c r="A3905" s="11">
        <v>43915</v>
      </c>
      <c r="B3905" t="s">
        <v>266</v>
      </c>
      <c r="C3905" s="5">
        <v>175</v>
      </c>
      <c r="D3905" s="26" t="str">
        <f t="shared" si="61"/>
        <v/>
      </c>
      <c r="E3905" t="s">
        <v>87</v>
      </c>
    </row>
    <row r="3906" spans="1:5" outlineLevel="1" x14ac:dyDescent="0.35">
      <c r="A3906" s="24">
        <f>A3905</f>
        <v>43915</v>
      </c>
      <c r="B3906" s="25" t="str">
        <f>B3905</f>
        <v>CICI'S PIZZA #432</v>
      </c>
      <c r="C3906" s="26">
        <f>SUBTOTAL(9,C3905:C3905)</f>
        <v>175</v>
      </c>
      <c r="D3906" s="26" t="str">
        <f t="shared" si="61"/>
        <v>TOTAL</v>
      </c>
    </row>
    <row r="3907" spans="1:5" outlineLevel="2" x14ac:dyDescent="0.35">
      <c r="A3907" s="11">
        <v>43915</v>
      </c>
      <c r="B3907" t="s">
        <v>258</v>
      </c>
      <c r="C3907" s="5">
        <v>796.86</v>
      </c>
      <c r="D3907" s="26" t="str">
        <f t="shared" si="61"/>
        <v/>
      </c>
      <c r="E3907" t="s">
        <v>87</v>
      </c>
    </row>
    <row r="3908" spans="1:5" outlineLevel="1" x14ac:dyDescent="0.35">
      <c r="A3908" s="24">
        <f>A3907</f>
        <v>43915</v>
      </c>
      <c r="B3908" s="25" t="str">
        <f>B3907</f>
        <v>CICIS PIZZA</v>
      </c>
      <c r="C3908" s="26">
        <f>SUBTOTAL(9,C3907:C3907)</f>
        <v>796.86</v>
      </c>
      <c r="D3908" s="26" t="str">
        <f t="shared" si="61"/>
        <v>TOTAL</v>
      </c>
    </row>
    <row r="3909" spans="1:5" outlineLevel="2" x14ac:dyDescent="0.35">
      <c r="A3909" s="11">
        <v>43915</v>
      </c>
      <c r="B3909" t="s">
        <v>156</v>
      </c>
      <c r="C3909" s="5">
        <v>439.07</v>
      </c>
      <c r="D3909" s="26" t="str">
        <f t="shared" si="61"/>
        <v/>
      </c>
      <c r="E3909" t="s">
        <v>93</v>
      </c>
    </row>
    <row r="3910" spans="1:5" outlineLevel="2" x14ac:dyDescent="0.35">
      <c r="A3910" s="11">
        <v>43915</v>
      </c>
      <c r="B3910" t="s">
        <v>156</v>
      </c>
      <c r="C3910" s="5">
        <v>9</v>
      </c>
      <c r="D3910" s="26" t="str">
        <f t="shared" si="61"/>
        <v/>
      </c>
      <c r="E3910" t="s">
        <v>93</v>
      </c>
    </row>
    <row r="3911" spans="1:5" outlineLevel="1" x14ac:dyDescent="0.35">
      <c r="A3911" s="24">
        <f>A3910</f>
        <v>43915</v>
      </c>
      <c r="B3911" s="25" t="str">
        <f>B3910</f>
        <v>CIMARRON M U D</v>
      </c>
      <c r="C3911" s="26">
        <f>SUBTOTAL(9,C3909:C3910)</f>
        <v>448.07</v>
      </c>
      <c r="D3911" s="26" t="str">
        <f t="shared" si="61"/>
        <v>TOTAL</v>
      </c>
    </row>
    <row r="3912" spans="1:5" outlineLevel="2" x14ac:dyDescent="0.35">
      <c r="A3912" s="11">
        <v>43915</v>
      </c>
      <c r="B3912" t="s">
        <v>291</v>
      </c>
      <c r="C3912" s="5">
        <v>13798.8</v>
      </c>
      <c r="D3912" s="26" t="str">
        <f t="shared" si="61"/>
        <v/>
      </c>
      <c r="E3912" t="s">
        <v>93</v>
      </c>
    </row>
    <row r="3913" spans="1:5" outlineLevel="2" x14ac:dyDescent="0.35">
      <c r="A3913" s="11">
        <v>43915</v>
      </c>
      <c r="B3913" t="s">
        <v>291</v>
      </c>
      <c r="C3913" s="5">
        <v>775.5</v>
      </c>
      <c r="D3913" s="26" t="str">
        <f t="shared" si="61"/>
        <v/>
      </c>
      <c r="E3913" t="s">
        <v>93</v>
      </c>
    </row>
    <row r="3914" spans="1:5" outlineLevel="2" x14ac:dyDescent="0.35">
      <c r="A3914" s="11">
        <v>43915</v>
      </c>
      <c r="B3914" t="s">
        <v>291</v>
      </c>
      <c r="C3914" s="5">
        <v>1322.23</v>
      </c>
      <c r="D3914" s="26" t="str">
        <f t="shared" si="61"/>
        <v/>
      </c>
      <c r="E3914" t="s">
        <v>93</v>
      </c>
    </row>
    <row r="3915" spans="1:5" outlineLevel="1" x14ac:dyDescent="0.35">
      <c r="A3915" s="24">
        <f>A3914</f>
        <v>43915</v>
      </c>
      <c r="B3915" s="25" t="str">
        <f>B3914</f>
        <v>CINCO MUD #10</v>
      </c>
      <c r="C3915" s="26">
        <f>SUBTOTAL(9,C3912:C3914)</f>
        <v>15896.529999999999</v>
      </c>
      <c r="D3915" s="26" t="str">
        <f t="shared" si="61"/>
        <v>TOTAL</v>
      </c>
    </row>
    <row r="3916" spans="1:5" outlineLevel="2" x14ac:dyDescent="0.35">
      <c r="A3916" s="11">
        <v>43915</v>
      </c>
      <c r="B3916" t="s">
        <v>188</v>
      </c>
      <c r="C3916" s="5">
        <v>19.25</v>
      </c>
      <c r="D3916" s="26" t="str">
        <f t="shared" si="61"/>
        <v/>
      </c>
      <c r="E3916" t="s">
        <v>93</v>
      </c>
    </row>
    <row r="3917" spans="1:5" outlineLevel="2" x14ac:dyDescent="0.35">
      <c r="A3917" s="11">
        <v>43915</v>
      </c>
      <c r="B3917" t="s">
        <v>188</v>
      </c>
      <c r="C3917" s="5">
        <v>189.36</v>
      </c>
      <c r="D3917" s="26" t="str">
        <f t="shared" si="61"/>
        <v/>
      </c>
      <c r="E3917" t="s">
        <v>93</v>
      </c>
    </row>
    <row r="3918" spans="1:5" outlineLevel="1" x14ac:dyDescent="0.35">
      <c r="A3918" s="24">
        <f>A3917</f>
        <v>43915</v>
      </c>
      <c r="B3918" s="25" t="str">
        <f>B3917</f>
        <v>CINCO MUD #2</v>
      </c>
      <c r="C3918" s="26">
        <f>SUBTOTAL(9,C3916:C3917)</f>
        <v>208.61</v>
      </c>
      <c r="D3918" s="26" t="str">
        <f t="shared" si="61"/>
        <v>TOTAL</v>
      </c>
    </row>
    <row r="3919" spans="1:5" outlineLevel="2" x14ac:dyDescent="0.35">
      <c r="A3919" s="11">
        <v>43915</v>
      </c>
      <c r="B3919" t="s">
        <v>150</v>
      </c>
      <c r="C3919" s="5">
        <v>52.04</v>
      </c>
      <c r="D3919" s="26" t="str">
        <f t="shared" si="61"/>
        <v/>
      </c>
      <c r="E3919" t="s">
        <v>93</v>
      </c>
    </row>
    <row r="3920" spans="1:5" outlineLevel="2" x14ac:dyDescent="0.35">
      <c r="A3920" s="11">
        <v>43915</v>
      </c>
      <c r="B3920" t="s">
        <v>150</v>
      </c>
      <c r="C3920" s="5">
        <v>1986.84</v>
      </c>
      <c r="D3920" s="26" t="str">
        <f t="shared" si="61"/>
        <v/>
      </c>
      <c r="E3920" t="s">
        <v>93</v>
      </c>
    </row>
    <row r="3921" spans="1:5" outlineLevel="2" x14ac:dyDescent="0.35">
      <c r="A3921" s="11">
        <v>43915</v>
      </c>
      <c r="B3921" t="s">
        <v>150</v>
      </c>
      <c r="C3921" s="5">
        <v>327.25</v>
      </c>
      <c r="D3921" s="26" t="str">
        <f t="shared" si="61"/>
        <v/>
      </c>
      <c r="E3921" t="s">
        <v>93</v>
      </c>
    </row>
    <row r="3922" spans="1:5" outlineLevel="2" x14ac:dyDescent="0.35">
      <c r="A3922" s="11">
        <v>43915</v>
      </c>
      <c r="B3922" t="s">
        <v>150</v>
      </c>
      <c r="C3922" s="5">
        <v>2509.63</v>
      </c>
      <c r="D3922" s="26" t="str">
        <f t="shared" si="61"/>
        <v/>
      </c>
      <c r="E3922" t="s">
        <v>93</v>
      </c>
    </row>
    <row r="3923" spans="1:5" outlineLevel="2" x14ac:dyDescent="0.35">
      <c r="A3923" s="11">
        <v>43915</v>
      </c>
      <c r="B3923" t="s">
        <v>150</v>
      </c>
      <c r="C3923" s="5">
        <v>211.75</v>
      </c>
      <c r="D3923" s="26" t="str">
        <f t="shared" si="61"/>
        <v/>
      </c>
      <c r="E3923" t="s">
        <v>93</v>
      </c>
    </row>
    <row r="3924" spans="1:5" outlineLevel="1" x14ac:dyDescent="0.35">
      <c r="A3924" s="24">
        <f>A3923</f>
        <v>43915</v>
      </c>
      <c r="B3924" s="25" t="str">
        <f>B3923</f>
        <v>CINCO MUD #3</v>
      </c>
      <c r="C3924" s="26">
        <f>SUBTOTAL(9,C3919:C3923)</f>
        <v>5087.51</v>
      </c>
      <c r="D3924" s="26" t="str">
        <f t="shared" si="61"/>
        <v>TOTAL</v>
      </c>
    </row>
    <row r="3925" spans="1:5" outlineLevel="2" x14ac:dyDescent="0.35">
      <c r="A3925" s="11">
        <v>43915</v>
      </c>
      <c r="B3925" t="s">
        <v>422</v>
      </c>
      <c r="C3925" s="5">
        <v>8979.69</v>
      </c>
      <c r="D3925" s="26" t="str">
        <f t="shared" si="61"/>
        <v/>
      </c>
      <c r="E3925" t="s">
        <v>93</v>
      </c>
    </row>
    <row r="3926" spans="1:5" outlineLevel="2" x14ac:dyDescent="0.35">
      <c r="A3926" s="11">
        <v>43915</v>
      </c>
      <c r="B3926" t="s">
        <v>422</v>
      </c>
      <c r="C3926" s="5">
        <v>1061.48</v>
      </c>
      <c r="D3926" s="26" t="str">
        <f t="shared" si="61"/>
        <v/>
      </c>
      <c r="E3926" t="s">
        <v>93</v>
      </c>
    </row>
    <row r="3927" spans="1:5" outlineLevel="2" x14ac:dyDescent="0.35">
      <c r="A3927" s="11">
        <v>43915</v>
      </c>
      <c r="B3927" t="s">
        <v>422</v>
      </c>
      <c r="C3927" s="5">
        <v>3616.6</v>
      </c>
      <c r="D3927" s="26" t="str">
        <f t="shared" si="61"/>
        <v/>
      </c>
      <c r="E3927" t="s">
        <v>93</v>
      </c>
    </row>
    <row r="3928" spans="1:5" outlineLevel="2" x14ac:dyDescent="0.35">
      <c r="A3928" s="11">
        <v>43915</v>
      </c>
      <c r="B3928" t="s">
        <v>422</v>
      </c>
      <c r="C3928" s="5">
        <v>39.82</v>
      </c>
      <c r="D3928" s="26" t="str">
        <f t="shared" si="61"/>
        <v/>
      </c>
      <c r="E3928" t="s">
        <v>93</v>
      </c>
    </row>
    <row r="3929" spans="1:5" outlineLevel="2" x14ac:dyDescent="0.35">
      <c r="A3929" s="11">
        <v>43915</v>
      </c>
      <c r="B3929" t="s">
        <v>422</v>
      </c>
      <c r="C3929" s="5">
        <v>135.68</v>
      </c>
      <c r="D3929" s="26" t="str">
        <f t="shared" si="61"/>
        <v/>
      </c>
      <c r="E3929" t="s">
        <v>93</v>
      </c>
    </row>
    <row r="3930" spans="1:5" outlineLevel="1" x14ac:dyDescent="0.35">
      <c r="A3930" s="24">
        <f>A3929</f>
        <v>43915</v>
      </c>
      <c r="B3930" s="25" t="str">
        <f>B3929</f>
        <v>CINCO SOUTHWEST MUD 1</v>
      </c>
      <c r="C3930" s="26">
        <f>SUBTOTAL(9,C3925:C3929)</f>
        <v>13833.27</v>
      </c>
      <c r="D3930" s="26" t="str">
        <f t="shared" si="61"/>
        <v>TOTAL</v>
      </c>
    </row>
    <row r="3931" spans="1:5" outlineLevel="2" x14ac:dyDescent="0.35">
      <c r="A3931" s="11">
        <v>43915</v>
      </c>
      <c r="B3931" t="s">
        <v>349</v>
      </c>
      <c r="C3931" s="5">
        <v>1703.3</v>
      </c>
      <c r="D3931" s="26" t="str">
        <f t="shared" si="61"/>
        <v/>
      </c>
      <c r="E3931" t="s">
        <v>93</v>
      </c>
    </row>
    <row r="3932" spans="1:5" outlineLevel="2" x14ac:dyDescent="0.35">
      <c r="A3932" s="11">
        <v>43915</v>
      </c>
      <c r="B3932" t="s">
        <v>349</v>
      </c>
      <c r="C3932" s="5">
        <v>40.54</v>
      </c>
      <c r="D3932" s="26" t="str">
        <f t="shared" si="61"/>
        <v/>
      </c>
      <c r="E3932" t="s">
        <v>93</v>
      </c>
    </row>
    <row r="3933" spans="1:5" outlineLevel="2" x14ac:dyDescent="0.35">
      <c r="A3933" s="11">
        <v>43915</v>
      </c>
      <c r="B3933" t="s">
        <v>349</v>
      </c>
      <c r="C3933" s="5">
        <v>19.5</v>
      </c>
      <c r="D3933" s="26" t="str">
        <f t="shared" si="61"/>
        <v/>
      </c>
      <c r="E3933" t="s">
        <v>93</v>
      </c>
    </row>
    <row r="3934" spans="1:5" outlineLevel="2" x14ac:dyDescent="0.35">
      <c r="A3934" s="11">
        <v>43915</v>
      </c>
      <c r="B3934" t="s">
        <v>349</v>
      </c>
      <c r="C3934" s="5">
        <v>58.5</v>
      </c>
      <c r="D3934" s="26" t="str">
        <f t="shared" si="61"/>
        <v/>
      </c>
      <c r="E3934" t="s">
        <v>93</v>
      </c>
    </row>
    <row r="3935" spans="1:5" outlineLevel="2" x14ac:dyDescent="0.35">
      <c r="A3935" s="11">
        <v>43915</v>
      </c>
      <c r="B3935" t="s">
        <v>349</v>
      </c>
      <c r="C3935" s="5">
        <v>1292.55</v>
      </c>
      <c r="D3935" s="26" t="str">
        <f t="shared" si="61"/>
        <v/>
      </c>
      <c r="E3935" t="s">
        <v>93</v>
      </c>
    </row>
    <row r="3936" spans="1:5" outlineLevel="1" x14ac:dyDescent="0.35">
      <c r="A3936" s="24">
        <f>A3935</f>
        <v>43915</v>
      </c>
      <c r="B3936" s="25" t="str">
        <f>B3935</f>
        <v>CINCO SOUTHWEST MUD #3</v>
      </c>
      <c r="C3936" s="26">
        <f>SUBTOTAL(9,C3931:C3935)</f>
        <v>3114.39</v>
      </c>
      <c r="D3936" s="26" t="str">
        <f t="shared" si="61"/>
        <v>TOTAL</v>
      </c>
    </row>
    <row r="3937" spans="1:5" outlineLevel="2" x14ac:dyDescent="0.35">
      <c r="A3937" s="11">
        <v>43915</v>
      </c>
      <c r="B3937" t="s">
        <v>350</v>
      </c>
      <c r="C3937" s="5">
        <v>302.5</v>
      </c>
      <c r="D3937" s="26" t="str">
        <f t="shared" si="61"/>
        <v/>
      </c>
      <c r="E3937" t="s">
        <v>93</v>
      </c>
    </row>
    <row r="3938" spans="1:5" outlineLevel="2" x14ac:dyDescent="0.35">
      <c r="A3938" s="11">
        <v>43915</v>
      </c>
      <c r="B3938" t="s">
        <v>350</v>
      </c>
      <c r="C3938" s="5">
        <v>2541.0300000000002</v>
      </c>
      <c r="D3938" s="26" t="str">
        <f t="shared" si="61"/>
        <v/>
      </c>
      <c r="E3938" t="s">
        <v>93</v>
      </c>
    </row>
    <row r="3939" spans="1:5" outlineLevel="1" x14ac:dyDescent="0.35">
      <c r="A3939" s="24">
        <f>A3938</f>
        <v>43915</v>
      </c>
      <c r="B3939" s="25" t="str">
        <f>B3938</f>
        <v>CINCO SOUTHWEST MUD #4</v>
      </c>
      <c r="C3939" s="26">
        <f>SUBTOTAL(9,C3937:C3938)</f>
        <v>2843.53</v>
      </c>
      <c r="D3939" s="26" t="str">
        <f t="shared" si="61"/>
        <v>TOTAL</v>
      </c>
    </row>
    <row r="3940" spans="1:5" outlineLevel="2" x14ac:dyDescent="0.35">
      <c r="A3940" s="11">
        <v>43915</v>
      </c>
      <c r="B3940" t="s">
        <v>500</v>
      </c>
      <c r="C3940" s="5">
        <v>69.55</v>
      </c>
      <c r="D3940" s="26" t="str">
        <f t="shared" si="61"/>
        <v/>
      </c>
      <c r="E3940" t="s">
        <v>73</v>
      </c>
    </row>
    <row r="3941" spans="1:5" outlineLevel="1" x14ac:dyDescent="0.35">
      <c r="A3941" s="24">
        <f>A3940</f>
        <v>43915</v>
      </c>
      <c r="B3941" s="25" t="str">
        <f>B3940</f>
        <v>CINTAS CORPORATION 082</v>
      </c>
      <c r="C3941" s="26">
        <f>SUBTOTAL(9,C3940:C3940)</f>
        <v>69.55</v>
      </c>
      <c r="D3941" s="26" t="str">
        <f t="shared" si="61"/>
        <v>TOTAL</v>
      </c>
    </row>
    <row r="3942" spans="1:5" outlineLevel="2" x14ac:dyDescent="0.35">
      <c r="A3942" s="11">
        <v>43915</v>
      </c>
      <c r="B3942" t="s">
        <v>445</v>
      </c>
      <c r="C3942" s="5">
        <v>3574.95</v>
      </c>
      <c r="D3942" s="26" t="str">
        <f t="shared" si="61"/>
        <v/>
      </c>
      <c r="E3942" t="s">
        <v>73</v>
      </c>
    </row>
    <row r="3943" spans="1:5" outlineLevel="1" x14ac:dyDescent="0.35">
      <c r="A3943" s="24">
        <f>A3942</f>
        <v>43915</v>
      </c>
      <c r="B3943" s="25" t="str">
        <f>B3942</f>
        <v>CIRCLE SAW BUILDERS SUPPLY INC</v>
      </c>
      <c r="C3943" s="26">
        <f>SUBTOTAL(9,C3942:C3942)</f>
        <v>3574.95</v>
      </c>
      <c r="D3943" s="26" t="str">
        <f t="shared" si="61"/>
        <v>TOTAL</v>
      </c>
    </row>
    <row r="3944" spans="1:5" outlineLevel="2" x14ac:dyDescent="0.35">
      <c r="A3944" s="11">
        <v>43915</v>
      </c>
      <c r="B3944" t="s">
        <v>106</v>
      </c>
      <c r="C3944" s="5">
        <v>3428.06</v>
      </c>
      <c r="D3944" s="26" t="str">
        <f t="shared" si="61"/>
        <v/>
      </c>
      <c r="E3944" t="s">
        <v>93</v>
      </c>
    </row>
    <row r="3945" spans="1:5" outlineLevel="2" x14ac:dyDescent="0.35">
      <c r="A3945" s="11">
        <v>43915</v>
      </c>
      <c r="B3945" t="s">
        <v>106</v>
      </c>
      <c r="C3945" s="5">
        <v>1670.7</v>
      </c>
      <c r="D3945" s="26" t="str">
        <f t="shared" si="61"/>
        <v/>
      </c>
      <c r="E3945" t="s">
        <v>93</v>
      </c>
    </row>
    <row r="3946" spans="1:5" outlineLevel="2" x14ac:dyDescent="0.35">
      <c r="A3946" s="11">
        <v>43915</v>
      </c>
      <c r="B3946" t="s">
        <v>106</v>
      </c>
      <c r="C3946" s="5">
        <v>4551.5600000000004</v>
      </c>
      <c r="D3946" s="26" t="str">
        <f t="shared" si="61"/>
        <v/>
      </c>
      <c r="E3946" t="s">
        <v>93</v>
      </c>
    </row>
    <row r="3947" spans="1:5" outlineLevel="2" x14ac:dyDescent="0.35">
      <c r="A3947" s="11">
        <v>43915</v>
      </c>
      <c r="B3947" t="s">
        <v>106</v>
      </c>
      <c r="C3947" s="5">
        <v>1609.84</v>
      </c>
      <c r="D3947" s="26" t="str">
        <f t="shared" si="61"/>
        <v/>
      </c>
      <c r="E3947" t="s">
        <v>93</v>
      </c>
    </row>
    <row r="3948" spans="1:5" outlineLevel="2" x14ac:dyDescent="0.35">
      <c r="A3948" s="11">
        <v>43915</v>
      </c>
      <c r="B3948" t="s">
        <v>106</v>
      </c>
      <c r="C3948" s="5">
        <v>4533.54</v>
      </c>
      <c r="D3948" s="26" t="str">
        <f t="shared" si="61"/>
        <v/>
      </c>
      <c r="E3948" t="s">
        <v>93</v>
      </c>
    </row>
    <row r="3949" spans="1:5" outlineLevel="1" x14ac:dyDescent="0.35">
      <c r="A3949" s="24">
        <f>A3948</f>
        <v>43915</v>
      </c>
      <c r="B3949" s="25" t="str">
        <f>B3948</f>
        <v>CITY OF FULSHEAR</v>
      </c>
      <c r="C3949" s="26">
        <f>SUBTOTAL(9,C3944:C3948)</f>
        <v>15793.7</v>
      </c>
      <c r="D3949" s="26" t="str">
        <f t="shared" si="61"/>
        <v>TOTAL</v>
      </c>
    </row>
    <row r="3950" spans="1:5" outlineLevel="2" x14ac:dyDescent="0.35">
      <c r="A3950" s="11">
        <v>43915</v>
      </c>
      <c r="B3950" t="s">
        <v>207</v>
      </c>
      <c r="C3950" s="5">
        <v>131.79</v>
      </c>
      <c r="D3950" s="26" t="str">
        <f t="shared" si="61"/>
        <v/>
      </c>
      <c r="E3950" t="s">
        <v>93</v>
      </c>
    </row>
    <row r="3951" spans="1:5" outlineLevel="1" x14ac:dyDescent="0.35">
      <c r="A3951" s="24">
        <f>A3950</f>
        <v>43915</v>
      </c>
      <c r="B3951" s="25" t="str">
        <f>B3950</f>
        <v>CITY OF HOUSTON</v>
      </c>
      <c r="C3951" s="26">
        <f>SUBTOTAL(9,C3950:C3950)</f>
        <v>131.79</v>
      </c>
      <c r="D3951" s="26" t="str">
        <f t="shared" si="61"/>
        <v>TOTAL</v>
      </c>
    </row>
    <row r="3952" spans="1:5" outlineLevel="2" x14ac:dyDescent="0.35">
      <c r="A3952" s="11">
        <v>43915</v>
      </c>
      <c r="B3952" t="s">
        <v>121</v>
      </c>
      <c r="C3952" s="5">
        <v>1278</v>
      </c>
      <c r="D3952" s="26" t="str">
        <f t="shared" si="61"/>
        <v/>
      </c>
      <c r="E3952" t="s">
        <v>75</v>
      </c>
    </row>
    <row r="3953" spans="1:5" outlineLevel="2" x14ac:dyDescent="0.35">
      <c r="A3953" s="11">
        <v>43915</v>
      </c>
      <c r="B3953" t="s">
        <v>121</v>
      </c>
      <c r="C3953" s="5">
        <v>1700</v>
      </c>
      <c r="D3953" s="26" t="str">
        <f t="shared" si="61"/>
        <v/>
      </c>
      <c r="E3953" t="s">
        <v>75</v>
      </c>
    </row>
    <row r="3954" spans="1:5" outlineLevel="2" x14ac:dyDescent="0.35">
      <c r="A3954" s="11">
        <v>43915</v>
      </c>
      <c r="B3954" t="s">
        <v>121</v>
      </c>
      <c r="C3954" s="5">
        <v>87.4</v>
      </c>
      <c r="D3954" s="26" t="str">
        <f t="shared" si="61"/>
        <v/>
      </c>
      <c r="E3954" t="s">
        <v>75</v>
      </c>
    </row>
    <row r="3955" spans="1:5" outlineLevel="1" x14ac:dyDescent="0.35">
      <c r="A3955" s="24">
        <f>A3954</f>
        <v>43915</v>
      </c>
      <c r="B3955" s="25" t="str">
        <f>B3954</f>
        <v>CITY SUPPLY CO INC</v>
      </c>
      <c r="C3955" s="26">
        <f>SUBTOTAL(9,C3952:C3954)</f>
        <v>3065.4</v>
      </c>
      <c r="D3955" s="26" t="str">
        <f t="shared" si="61"/>
        <v>TOTAL</v>
      </c>
    </row>
    <row r="3956" spans="1:5" outlineLevel="2" x14ac:dyDescent="0.35">
      <c r="A3956" s="11">
        <v>43915</v>
      </c>
      <c r="B3956" t="s">
        <v>562</v>
      </c>
      <c r="C3956" s="5">
        <v>100</v>
      </c>
      <c r="D3956" s="26" t="str">
        <f t="shared" si="61"/>
        <v/>
      </c>
      <c r="E3956" t="s">
        <v>71</v>
      </c>
    </row>
    <row r="3957" spans="1:5" outlineLevel="1" x14ac:dyDescent="0.35">
      <c r="A3957" s="24">
        <f>A3956</f>
        <v>43915</v>
      </c>
      <c r="B3957" s="25" t="str">
        <f>B3956</f>
        <v>CLAIM.MD INC</v>
      </c>
      <c r="C3957" s="26">
        <f>SUBTOTAL(9,C3956:C3956)</f>
        <v>100</v>
      </c>
      <c r="D3957" s="26" t="str">
        <f t="shared" si="61"/>
        <v>TOTAL</v>
      </c>
    </row>
    <row r="3958" spans="1:5" outlineLevel="2" x14ac:dyDescent="0.35">
      <c r="A3958" s="11">
        <v>43915</v>
      </c>
      <c r="B3958" t="s">
        <v>658</v>
      </c>
      <c r="C3958" s="5">
        <v>709.75</v>
      </c>
      <c r="D3958" s="26" t="str">
        <f t="shared" si="61"/>
        <v/>
      </c>
      <c r="E3958" t="s">
        <v>87</v>
      </c>
    </row>
    <row r="3959" spans="1:5" outlineLevel="1" x14ac:dyDescent="0.35">
      <c r="A3959" s="24">
        <f>A3958</f>
        <v>43915</v>
      </c>
      <c r="B3959" s="25" t="str">
        <f>B3958</f>
        <v>THE CLUB AT FALCON POINT</v>
      </c>
      <c r="C3959" s="26">
        <f>SUBTOTAL(9,C3958:C3958)</f>
        <v>709.75</v>
      </c>
      <c r="D3959" s="26" t="str">
        <f t="shared" si="61"/>
        <v>TOTAL</v>
      </c>
    </row>
    <row r="3960" spans="1:5" outlineLevel="2" x14ac:dyDescent="0.35">
      <c r="A3960" s="11">
        <v>43915</v>
      </c>
      <c r="B3960" t="s">
        <v>658</v>
      </c>
      <c r="C3960" s="5">
        <v>1713.06</v>
      </c>
      <c r="D3960" s="26" t="str">
        <f t="shared" si="61"/>
        <v/>
      </c>
      <c r="E3960" t="s">
        <v>71</v>
      </c>
    </row>
    <row r="3961" spans="1:5" outlineLevel="1" x14ac:dyDescent="0.35">
      <c r="A3961" s="24">
        <f>A3960</f>
        <v>43915</v>
      </c>
      <c r="B3961" s="25" t="str">
        <f>B3960</f>
        <v>THE CLUB AT FALCON POINT</v>
      </c>
      <c r="C3961" s="26">
        <f>SUBTOTAL(9,C3960:C3960)</f>
        <v>1713.06</v>
      </c>
      <c r="D3961" s="26" t="str">
        <f t="shared" si="61"/>
        <v>TOTAL</v>
      </c>
    </row>
    <row r="3962" spans="1:5" outlineLevel="2" x14ac:dyDescent="0.35">
      <c r="A3962" s="11">
        <v>43915</v>
      </c>
      <c r="B3962" t="s">
        <v>125</v>
      </c>
      <c r="C3962" s="5">
        <v>172.8</v>
      </c>
      <c r="D3962" s="26" t="str">
        <f t="shared" si="61"/>
        <v/>
      </c>
      <c r="E3962" t="s">
        <v>72</v>
      </c>
    </row>
    <row r="3963" spans="1:5" outlineLevel="2" x14ac:dyDescent="0.35">
      <c r="A3963" s="11">
        <v>43915</v>
      </c>
      <c r="B3963" t="s">
        <v>125</v>
      </c>
      <c r="C3963" s="5">
        <v>57.6</v>
      </c>
      <c r="D3963" s="26" t="str">
        <f t="shared" si="61"/>
        <v/>
      </c>
      <c r="E3963" t="s">
        <v>87</v>
      </c>
    </row>
    <row r="3964" spans="1:5" outlineLevel="2" x14ac:dyDescent="0.35">
      <c r="A3964" s="11">
        <v>43915</v>
      </c>
      <c r="B3964" t="s">
        <v>125</v>
      </c>
      <c r="C3964" s="5">
        <v>89.28</v>
      </c>
      <c r="D3964" s="26" t="str">
        <f t="shared" si="61"/>
        <v/>
      </c>
      <c r="E3964" t="s">
        <v>87</v>
      </c>
    </row>
    <row r="3965" spans="1:5" outlineLevel="1" x14ac:dyDescent="0.35">
      <c r="A3965" s="24">
        <f>A3964</f>
        <v>43915</v>
      </c>
      <c r="B3965" s="25" t="str">
        <f>B3964</f>
        <v>COCA COLA SOUTHWEST BEVERAGES LLC</v>
      </c>
      <c r="C3965" s="26">
        <f>SUBTOTAL(9,C3962:C3964)</f>
        <v>319.68</v>
      </c>
      <c r="D3965" s="26" t="str">
        <f t="shared" si="61"/>
        <v>TOTAL</v>
      </c>
    </row>
    <row r="3966" spans="1:5" outlineLevel="2" x14ac:dyDescent="0.35">
      <c r="A3966" s="11">
        <v>43915</v>
      </c>
      <c r="B3966" t="s">
        <v>660</v>
      </c>
      <c r="C3966" s="5">
        <v>174566</v>
      </c>
      <c r="D3966" s="26" t="str">
        <f t="shared" si="61"/>
        <v/>
      </c>
      <c r="E3966" t="s">
        <v>85</v>
      </c>
    </row>
    <row r="3967" spans="1:5" outlineLevel="1" x14ac:dyDescent="0.35">
      <c r="A3967" s="24">
        <f>A3966</f>
        <v>43915</v>
      </c>
      <c r="B3967" s="25" t="str">
        <f>B3966</f>
        <v>COLLEGE BOARD</v>
      </c>
      <c r="C3967" s="26">
        <f>SUBTOTAL(9,C3966:C3966)</f>
        <v>174566</v>
      </c>
      <c r="D3967" s="26" t="str">
        <f t="shared" si="61"/>
        <v>TOTAL</v>
      </c>
    </row>
    <row r="3968" spans="1:5" outlineLevel="2" x14ac:dyDescent="0.35">
      <c r="A3968" s="11">
        <v>43915</v>
      </c>
      <c r="B3968" t="s">
        <v>199</v>
      </c>
      <c r="C3968" s="5">
        <v>151.26</v>
      </c>
      <c r="D3968" s="26" t="str">
        <f t="shared" ref="D3968:D4031" si="62">IF(E3968="","TOTAL","")</f>
        <v/>
      </c>
      <c r="E3968" t="s">
        <v>74</v>
      </c>
    </row>
    <row r="3969" spans="1:5" outlineLevel="2" x14ac:dyDescent="0.35">
      <c r="A3969" s="11">
        <v>43915</v>
      </c>
      <c r="B3969" t="s">
        <v>199</v>
      </c>
      <c r="C3969" s="5">
        <v>250.26</v>
      </c>
      <c r="D3969" s="26" t="str">
        <f t="shared" si="62"/>
        <v/>
      </c>
      <c r="E3969" t="s">
        <v>74</v>
      </c>
    </row>
    <row r="3970" spans="1:5" outlineLevel="1" x14ac:dyDescent="0.35">
      <c r="A3970" s="24">
        <f>A3969</f>
        <v>43915</v>
      </c>
      <c r="B3970" s="25" t="str">
        <f>B3969</f>
        <v>COMPLETE BOOK &amp; MEDIA</v>
      </c>
      <c r="C3970" s="26">
        <f>SUBTOTAL(9,C3968:C3969)</f>
        <v>401.52</v>
      </c>
      <c r="D3970" s="26" t="str">
        <f t="shared" si="62"/>
        <v>TOTAL</v>
      </c>
    </row>
    <row r="3971" spans="1:5" outlineLevel="2" x14ac:dyDescent="0.35">
      <c r="A3971" s="11">
        <v>43915</v>
      </c>
      <c r="B3971" t="s">
        <v>919</v>
      </c>
      <c r="C3971" s="5">
        <v>2064.48</v>
      </c>
      <c r="D3971" s="26" t="str">
        <f t="shared" si="62"/>
        <v/>
      </c>
      <c r="E3971" t="s">
        <v>73</v>
      </c>
    </row>
    <row r="3972" spans="1:5" outlineLevel="1" x14ac:dyDescent="0.35">
      <c r="A3972" s="24">
        <f>A3971</f>
        <v>43915</v>
      </c>
      <c r="B3972" s="25" t="str">
        <f>B3971</f>
        <v>COMPUTYPE INC</v>
      </c>
      <c r="C3972" s="26">
        <f>SUBTOTAL(9,C3971:C3971)</f>
        <v>2064.48</v>
      </c>
      <c r="D3972" s="26" t="str">
        <f t="shared" si="62"/>
        <v>TOTAL</v>
      </c>
    </row>
    <row r="3973" spans="1:5" outlineLevel="2" x14ac:dyDescent="0.35">
      <c r="A3973" s="11">
        <v>43915</v>
      </c>
      <c r="B3973" t="s">
        <v>579</v>
      </c>
      <c r="C3973" s="5">
        <v>115.9</v>
      </c>
      <c r="D3973" s="26" t="str">
        <f t="shared" si="62"/>
        <v/>
      </c>
      <c r="E3973" t="s">
        <v>89</v>
      </c>
    </row>
    <row r="3974" spans="1:5" outlineLevel="1" x14ac:dyDescent="0.35">
      <c r="A3974" s="24">
        <f>A3973</f>
        <v>43915</v>
      </c>
      <c r="B3974" s="25" t="str">
        <f>B3973</f>
        <v>CONCORD THEATRICALS</v>
      </c>
      <c r="C3974" s="26">
        <f>SUBTOTAL(9,C3973:C3973)</f>
        <v>115.9</v>
      </c>
      <c r="D3974" s="26" t="str">
        <f t="shared" si="62"/>
        <v>TOTAL</v>
      </c>
    </row>
    <row r="3975" spans="1:5" outlineLevel="2" x14ac:dyDescent="0.35">
      <c r="A3975" s="11">
        <v>43915</v>
      </c>
      <c r="B3975" t="s">
        <v>48</v>
      </c>
      <c r="C3975" s="5">
        <v>25025.8</v>
      </c>
      <c r="D3975" s="26" t="str">
        <f t="shared" si="62"/>
        <v/>
      </c>
      <c r="E3975" t="s">
        <v>95</v>
      </c>
    </row>
    <row r="3976" spans="1:5" outlineLevel="2" x14ac:dyDescent="0.35">
      <c r="A3976" s="11">
        <v>43915</v>
      </c>
      <c r="B3976" t="s">
        <v>48</v>
      </c>
      <c r="C3976" s="5">
        <v>108.15</v>
      </c>
      <c r="D3976" s="26" t="str">
        <f t="shared" si="62"/>
        <v/>
      </c>
      <c r="E3976" t="s">
        <v>95</v>
      </c>
    </row>
    <row r="3977" spans="1:5" outlineLevel="1" x14ac:dyDescent="0.35">
      <c r="A3977" s="24">
        <f>A3976</f>
        <v>43915</v>
      </c>
      <c r="B3977" s="25" t="str">
        <f>B3976</f>
        <v>CONSOLIDATED COMMUNICATIONS</v>
      </c>
      <c r="C3977" s="26">
        <f>SUBTOTAL(9,C3975:C3976)</f>
        <v>25133.95</v>
      </c>
      <c r="D3977" s="26" t="str">
        <f t="shared" si="62"/>
        <v>TOTAL</v>
      </c>
    </row>
    <row r="3978" spans="1:5" outlineLevel="2" x14ac:dyDescent="0.35">
      <c r="A3978" s="11">
        <v>43915</v>
      </c>
      <c r="B3978" t="s">
        <v>142</v>
      </c>
      <c r="C3978" s="5">
        <v>27.95</v>
      </c>
      <c r="D3978" s="26" t="str">
        <f t="shared" si="62"/>
        <v/>
      </c>
      <c r="E3978" t="s">
        <v>75</v>
      </c>
    </row>
    <row r="3979" spans="1:5" outlineLevel="2" x14ac:dyDescent="0.35">
      <c r="A3979" s="11">
        <v>43915</v>
      </c>
      <c r="B3979" t="s">
        <v>142</v>
      </c>
      <c r="C3979" s="5">
        <v>38.71</v>
      </c>
      <c r="D3979" s="26" t="str">
        <f t="shared" si="62"/>
        <v/>
      </c>
      <c r="E3979" t="s">
        <v>75</v>
      </c>
    </row>
    <row r="3980" spans="1:5" outlineLevel="2" x14ac:dyDescent="0.35">
      <c r="A3980" s="11">
        <v>43915</v>
      </c>
      <c r="B3980" t="s">
        <v>142</v>
      </c>
      <c r="C3980" s="5">
        <v>18.309999999999999</v>
      </c>
      <c r="D3980" s="26" t="str">
        <f t="shared" si="62"/>
        <v/>
      </c>
      <c r="E3980" t="s">
        <v>75</v>
      </c>
    </row>
    <row r="3981" spans="1:5" outlineLevel="2" x14ac:dyDescent="0.35">
      <c r="A3981" s="11">
        <v>43915</v>
      </c>
      <c r="B3981" t="s">
        <v>142</v>
      </c>
      <c r="C3981" s="5">
        <v>106.25</v>
      </c>
      <c r="D3981" s="26" t="str">
        <f t="shared" si="62"/>
        <v/>
      </c>
      <c r="E3981" t="s">
        <v>75</v>
      </c>
    </row>
    <row r="3982" spans="1:5" outlineLevel="2" x14ac:dyDescent="0.35">
      <c r="A3982" s="11">
        <v>43915</v>
      </c>
      <c r="B3982" t="s">
        <v>142</v>
      </c>
      <c r="C3982" s="5">
        <v>194.5</v>
      </c>
      <c r="D3982" s="26" t="str">
        <f t="shared" si="62"/>
        <v/>
      </c>
      <c r="E3982" t="s">
        <v>75</v>
      </c>
    </row>
    <row r="3983" spans="1:5" outlineLevel="2" x14ac:dyDescent="0.35">
      <c r="A3983" s="11">
        <v>43915</v>
      </c>
      <c r="B3983" t="s">
        <v>142</v>
      </c>
      <c r="C3983" s="5">
        <v>111.05</v>
      </c>
      <c r="D3983" s="26" t="str">
        <f t="shared" si="62"/>
        <v/>
      </c>
      <c r="E3983" t="s">
        <v>75</v>
      </c>
    </row>
    <row r="3984" spans="1:5" outlineLevel="2" x14ac:dyDescent="0.35">
      <c r="A3984" s="11">
        <v>43915</v>
      </c>
      <c r="B3984" t="s">
        <v>142</v>
      </c>
      <c r="C3984" s="5">
        <v>487.8</v>
      </c>
      <c r="D3984" s="26" t="str">
        <f t="shared" si="62"/>
        <v/>
      </c>
      <c r="E3984" t="s">
        <v>75</v>
      </c>
    </row>
    <row r="3985" spans="1:5" outlineLevel="2" x14ac:dyDescent="0.35">
      <c r="A3985" s="11">
        <v>43915</v>
      </c>
      <c r="B3985" t="s">
        <v>142</v>
      </c>
      <c r="C3985" s="5">
        <v>5667.4</v>
      </c>
      <c r="D3985" s="26" t="str">
        <f t="shared" si="62"/>
        <v/>
      </c>
      <c r="E3985" t="s">
        <v>75</v>
      </c>
    </row>
    <row r="3986" spans="1:5" outlineLevel="2" x14ac:dyDescent="0.35">
      <c r="A3986" s="11">
        <v>43915</v>
      </c>
      <c r="B3986" t="s">
        <v>142</v>
      </c>
      <c r="C3986" s="5">
        <v>-95.65</v>
      </c>
      <c r="D3986" s="26" t="str">
        <f t="shared" si="62"/>
        <v/>
      </c>
      <c r="E3986" t="s">
        <v>75</v>
      </c>
    </row>
    <row r="3987" spans="1:5" outlineLevel="2" x14ac:dyDescent="0.35">
      <c r="A3987" s="11">
        <v>43915</v>
      </c>
      <c r="B3987" t="s">
        <v>142</v>
      </c>
      <c r="C3987" s="5">
        <v>-159.16</v>
      </c>
      <c r="D3987" s="26" t="str">
        <f t="shared" si="62"/>
        <v/>
      </c>
      <c r="E3987" t="s">
        <v>75</v>
      </c>
    </row>
    <row r="3988" spans="1:5" outlineLevel="2" x14ac:dyDescent="0.35">
      <c r="A3988" s="11">
        <v>43915</v>
      </c>
      <c r="B3988" t="s">
        <v>142</v>
      </c>
      <c r="C3988" s="5">
        <v>111.71</v>
      </c>
      <c r="D3988" s="26" t="str">
        <f t="shared" si="62"/>
        <v/>
      </c>
      <c r="E3988" t="s">
        <v>75</v>
      </c>
    </row>
    <row r="3989" spans="1:5" outlineLevel="2" x14ac:dyDescent="0.35">
      <c r="A3989" s="11">
        <v>43915</v>
      </c>
      <c r="B3989" t="s">
        <v>142</v>
      </c>
      <c r="C3989" s="5">
        <v>199.82</v>
      </c>
      <c r="D3989" s="26" t="str">
        <f t="shared" si="62"/>
        <v/>
      </c>
      <c r="E3989" t="s">
        <v>75</v>
      </c>
    </row>
    <row r="3990" spans="1:5" outlineLevel="2" x14ac:dyDescent="0.35">
      <c r="A3990" s="11">
        <v>43915</v>
      </c>
      <c r="B3990" t="s">
        <v>142</v>
      </c>
      <c r="C3990" s="5">
        <v>37.700000000000003</v>
      </c>
      <c r="D3990" s="26" t="str">
        <f t="shared" si="62"/>
        <v/>
      </c>
      <c r="E3990" t="s">
        <v>75</v>
      </c>
    </row>
    <row r="3991" spans="1:5" outlineLevel="2" x14ac:dyDescent="0.35">
      <c r="A3991" s="11">
        <v>43915</v>
      </c>
      <c r="B3991" t="s">
        <v>142</v>
      </c>
      <c r="C3991" s="5">
        <v>243.5</v>
      </c>
      <c r="D3991" s="26" t="str">
        <f t="shared" si="62"/>
        <v/>
      </c>
      <c r="E3991" t="s">
        <v>75</v>
      </c>
    </row>
    <row r="3992" spans="1:5" outlineLevel="2" x14ac:dyDescent="0.35">
      <c r="A3992" s="11">
        <v>43915</v>
      </c>
      <c r="B3992" t="s">
        <v>142</v>
      </c>
      <c r="C3992" s="5">
        <v>120</v>
      </c>
      <c r="D3992" s="26" t="str">
        <f t="shared" si="62"/>
        <v/>
      </c>
      <c r="E3992" t="s">
        <v>75</v>
      </c>
    </row>
    <row r="3993" spans="1:5" outlineLevel="2" x14ac:dyDescent="0.35">
      <c r="A3993" s="11">
        <v>43915</v>
      </c>
      <c r="B3993" t="s">
        <v>142</v>
      </c>
      <c r="C3993" s="5">
        <v>116.25</v>
      </c>
      <c r="D3993" s="26" t="str">
        <f t="shared" si="62"/>
        <v/>
      </c>
      <c r="E3993" t="s">
        <v>75</v>
      </c>
    </row>
    <row r="3994" spans="1:5" outlineLevel="2" x14ac:dyDescent="0.35">
      <c r="A3994" s="11">
        <v>43915</v>
      </c>
      <c r="B3994" t="s">
        <v>142</v>
      </c>
      <c r="C3994" s="5">
        <v>159.16</v>
      </c>
      <c r="D3994" s="26" t="str">
        <f t="shared" si="62"/>
        <v/>
      </c>
      <c r="E3994" t="s">
        <v>75</v>
      </c>
    </row>
    <row r="3995" spans="1:5" outlineLevel="2" x14ac:dyDescent="0.35">
      <c r="A3995" s="11">
        <v>43915</v>
      </c>
      <c r="B3995" t="s">
        <v>142</v>
      </c>
      <c r="C3995" s="5">
        <v>2129.7199999999998</v>
      </c>
      <c r="D3995" s="26" t="str">
        <f t="shared" si="62"/>
        <v/>
      </c>
      <c r="E3995" t="s">
        <v>75</v>
      </c>
    </row>
    <row r="3996" spans="1:5" outlineLevel="1" x14ac:dyDescent="0.35">
      <c r="A3996" s="24">
        <f>A3995</f>
        <v>43915</v>
      </c>
      <c r="B3996" s="25" t="str">
        <f>B3995</f>
        <v>CONSOLIDATED ELECTRICAL DISTRIBUTORS INC</v>
      </c>
      <c r="C3996" s="26">
        <f>SUBTOTAL(9,C3978:C3995)</f>
        <v>9515.0199999999986</v>
      </c>
      <c r="D3996" s="26" t="str">
        <f t="shared" si="62"/>
        <v>TOTAL</v>
      </c>
    </row>
    <row r="3997" spans="1:5" outlineLevel="2" x14ac:dyDescent="0.35">
      <c r="A3997" s="11">
        <v>43915</v>
      </c>
      <c r="B3997" t="s">
        <v>50</v>
      </c>
      <c r="C3997" s="5">
        <v>250.78</v>
      </c>
      <c r="D3997" s="26" t="str">
        <f t="shared" si="62"/>
        <v/>
      </c>
      <c r="E3997" t="s">
        <v>73</v>
      </c>
    </row>
    <row r="3998" spans="1:5" outlineLevel="2" x14ac:dyDescent="0.35">
      <c r="A3998" s="11">
        <v>43915</v>
      </c>
      <c r="B3998" t="s">
        <v>50</v>
      </c>
      <c r="C3998" s="5">
        <v>64.95</v>
      </c>
      <c r="D3998" s="26" t="str">
        <f t="shared" si="62"/>
        <v/>
      </c>
      <c r="E3998" t="s">
        <v>87</v>
      </c>
    </row>
    <row r="3999" spans="1:5" outlineLevel="2" x14ac:dyDescent="0.35">
      <c r="A3999" s="11">
        <v>43915</v>
      </c>
      <c r="B3999" t="s">
        <v>50</v>
      </c>
      <c r="C3999" s="5">
        <v>145.04</v>
      </c>
      <c r="D3999" s="26" t="str">
        <f t="shared" si="62"/>
        <v/>
      </c>
      <c r="E3999" t="s">
        <v>87</v>
      </c>
    </row>
    <row r="4000" spans="1:5" outlineLevel="2" x14ac:dyDescent="0.35">
      <c r="A4000" s="11">
        <v>43915</v>
      </c>
      <c r="B4000" t="s">
        <v>50</v>
      </c>
      <c r="C4000" s="5">
        <v>35.950000000000003</v>
      </c>
      <c r="D4000" s="26" t="str">
        <f t="shared" si="62"/>
        <v/>
      </c>
      <c r="E4000" t="s">
        <v>73</v>
      </c>
    </row>
    <row r="4001" spans="1:5" outlineLevel="2" x14ac:dyDescent="0.35">
      <c r="A4001" s="11">
        <v>43915</v>
      </c>
      <c r="B4001" t="s">
        <v>50</v>
      </c>
      <c r="C4001" s="5">
        <v>265.39999999999998</v>
      </c>
      <c r="D4001" s="26" t="str">
        <f t="shared" si="62"/>
        <v/>
      </c>
      <c r="E4001" t="s">
        <v>83</v>
      </c>
    </row>
    <row r="4002" spans="1:5" outlineLevel="2" x14ac:dyDescent="0.35">
      <c r="A4002" s="11">
        <v>43915</v>
      </c>
      <c r="B4002" t="s">
        <v>50</v>
      </c>
      <c r="C4002" s="5">
        <v>72.92</v>
      </c>
      <c r="D4002" s="26" t="str">
        <f t="shared" si="62"/>
        <v/>
      </c>
      <c r="E4002" t="s">
        <v>73</v>
      </c>
    </row>
    <row r="4003" spans="1:5" outlineLevel="2" x14ac:dyDescent="0.35">
      <c r="A4003" s="11">
        <v>43915</v>
      </c>
      <c r="B4003" t="s">
        <v>50</v>
      </c>
      <c r="C4003" s="5">
        <v>210.31</v>
      </c>
      <c r="D4003" s="26" t="str">
        <f t="shared" si="62"/>
        <v/>
      </c>
      <c r="E4003" t="s">
        <v>73</v>
      </c>
    </row>
    <row r="4004" spans="1:5" outlineLevel="2" x14ac:dyDescent="0.35">
      <c r="A4004" s="11">
        <v>43915</v>
      </c>
      <c r="B4004" t="s">
        <v>50</v>
      </c>
      <c r="C4004" s="5">
        <v>70.739999999999995</v>
      </c>
      <c r="D4004" s="26" t="str">
        <f t="shared" si="62"/>
        <v/>
      </c>
      <c r="E4004" t="s">
        <v>73</v>
      </c>
    </row>
    <row r="4005" spans="1:5" outlineLevel="1" x14ac:dyDescent="0.35">
      <c r="A4005" s="24">
        <f>A4004</f>
        <v>43915</v>
      </c>
      <c r="B4005" s="25" t="str">
        <f>B4004</f>
        <v>COSTCO WHOLESALE CORPORATION</v>
      </c>
      <c r="C4005" s="26">
        <f>SUBTOTAL(9,C3997:C4004)</f>
        <v>1116.0899999999999</v>
      </c>
      <c r="D4005" s="26" t="str">
        <f t="shared" si="62"/>
        <v>TOTAL</v>
      </c>
    </row>
    <row r="4006" spans="1:5" outlineLevel="2" x14ac:dyDescent="0.35">
      <c r="A4006" s="11">
        <v>43915</v>
      </c>
      <c r="B4006" t="s">
        <v>920</v>
      </c>
      <c r="C4006" s="5">
        <v>500</v>
      </c>
      <c r="D4006" s="26" t="str">
        <f t="shared" si="62"/>
        <v/>
      </c>
      <c r="E4006" t="s">
        <v>71</v>
      </c>
    </row>
    <row r="4007" spans="1:5" outlineLevel="2" x14ac:dyDescent="0.35">
      <c r="A4007" s="11">
        <v>43915</v>
      </c>
      <c r="B4007" t="s">
        <v>920</v>
      </c>
      <c r="C4007" s="5">
        <v>500</v>
      </c>
      <c r="D4007" s="26" t="str">
        <f t="shared" si="62"/>
        <v/>
      </c>
      <c r="E4007" t="s">
        <v>71</v>
      </c>
    </row>
    <row r="4008" spans="1:5" outlineLevel="1" x14ac:dyDescent="0.35">
      <c r="A4008" s="24">
        <f>A4007</f>
        <v>43915</v>
      </c>
      <c r="B4008" s="25" t="str">
        <f>B4007</f>
        <v>CREATIVE LANDSCAPING &amp; IRRIGATION</v>
      </c>
      <c r="C4008" s="26">
        <f>SUBTOTAL(9,C4006:C4007)</f>
        <v>1000</v>
      </c>
      <c r="D4008" s="26" t="str">
        <f t="shared" si="62"/>
        <v>TOTAL</v>
      </c>
    </row>
    <row r="4009" spans="1:5" outlineLevel="2" x14ac:dyDescent="0.35">
      <c r="A4009" s="11">
        <v>43915</v>
      </c>
      <c r="B4009" t="s">
        <v>507</v>
      </c>
      <c r="C4009" s="5">
        <v>171.08</v>
      </c>
      <c r="D4009" s="26" t="str">
        <f t="shared" si="62"/>
        <v/>
      </c>
      <c r="E4009" t="s">
        <v>83</v>
      </c>
    </row>
    <row r="4010" spans="1:5" outlineLevel="2" x14ac:dyDescent="0.35">
      <c r="A4010" s="11">
        <v>43915</v>
      </c>
      <c r="B4010" t="s">
        <v>507</v>
      </c>
      <c r="C4010" s="5">
        <v>740.34</v>
      </c>
      <c r="D4010" s="26" t="str">
        <f t="shared" si="62"/>
        <v/>
      </c>
      <c r="E4010" t="s">
        <v>83</v>
      </c>
    </row>
    <row r="4011" spans="1:5" outlineLevel="1" x14ac:dyDescent="0.35">
      <c r="A4011" s="24">
        <f>A4010</f>
        <v>43915</v>
      </c>
      <c r="B4011" s="25" t="str">
        <f>B4010</f>
        <v>CROWN TROPHY</v>
      </c>
      <c r="C4011" s="26">
        <f>SUBTOTAL(9,C4009:C4010)</f>
        <v>911.42000000000007</v>
      </c>
      <c r="D4011" s="26" t="str">
        <f t="shared" si="62"/>
        <v>TOTAL</v>
      </c>
    </row>
    <row r="4012" spans="1:5" outlineLevel="2" x14ac:dyDescent="0.35">
      <c r="A4012" s="11">
        <v>43915</v>
      </c>
      <c r="B4012" t="s">
        <v>921</v>
      </c>
      <c r="C4012" s="5">
        <v>194</v>
      </c>
      <c r="D4012" s="26" t="str">
        <f t="shared" si="62"/>
        <v/>
      </c>
      <c r="E4012" t="s">
        <v>73</v>
      </c>
    </row>
    <row r="4013" spans="1:5" outlineLevel="2" x14ac:dyDescent="0.35">
      <c r="A4013" s="11">
        <v>43915</v>
      </c>
      <c r="B4013" t="s">
        <v>921</v>
      </c>
      <c r="C4013" s="5">
        <v>194</v>
      </c>
      <c r="D4013" s="26" t="str">
        <f t="shared" si="62"/>
        <v/>
      </c>
      <c r="E4013" t="s">
        <v>87</v>
      </c>
    </row>
    <row r="4014" spans="1:5" outlineLevel="1" x14ac:dyDescent="0.35">
      <c r="A4014" s="24">
        <f>A4013</f>
        <v>43915</v>
      </c>
      <c r="B4014" s="25" t="str">
        <f>B4013</f>
        <v>CUSTOM IMPRINT AMERICA</v>
      </c>
      <c r="C4014" s="26">
        <f>SUBTOTAL(9,C4012:C4013)</f>
        <v>388</v>
      </c>
      <c r="D4014" s="26" t="str">
        <f t="shared" si="62"/>
        <v>TOTAL</v>
      </c>
    </row>
    <row r="4015" spans="1:5" outlineLevel="2" x14ac:dyDescent="0.35">
      <c r="A4015" s="11">
        <v>43915</v>
      </c>
      <c r="B4015" t="s">
        <v>315</v>
      </c>
      <c r="C4015" s="5">
        <v>2017.6</v>
      </c>
      <c r="D4015" s="26" t="str">
        <f t="shared" si="62"/>
        <v/>
      </c>
      <c r="E4015" t="s">
        <v>73</v>
      </c>
    </row>
    <row r="4016" spans="1:5" outlineLevel="1" x14ac:dyDescent="0.35">
      <c r="A4016" s="24">
        <f>A4015</f>
        <v>43915</v>
      </c>
      <c r="B4016" s="25" t="str">
        <f>B4015</f>
        <v>CUSTOMINK.COM</v>
      </c>
      <c r="C4016" s="26">
        <f>SUBTOTAL(9,C4015:C4015)</f>
        <v>2017.6</v>
      </c>
      <c r="D4016" s="26" t="str">
        <f t="shared" si="62"/>
        <v>TOTAL</v>
      </c>
    </row>
    <row r="4017" spans="1:5" outlineLevel="2" x14ac:dyDescent="0.35">
      <c r="A4017" s="11">
        <v>43915</v>
      </c>
      <c r="B4017" t="s">
        <v>388</v>
      </c>
      <c r="C4017" s="5">
        <v>961001.62</v>
      </c>
      <c r="D4017" s="26" t="str">
        <f t="shared" si="62"/>
        <v/>
      </c>
      <c r="E4017" t="s">
        <v>284</v>
      </c>
    </row>
    <row r="4018" spans="1:5" outlineLevel="1" x14ac:dyDescent="0.35">
      <c r="A4018" s="24">
        <f>A4017</f>
        <v>43915</v>
      </c>
      <c r="B4018" s="25" t="str">
        <f>B4017</f>
        <v>DAKTRONICS INC</v>
      </c>
      <c r="C4018" s="26">
        <f>SUBTOTAL(9,C4017:C4017)</f>
        <v>961001.62</v>
      </c>
      <c r="D4018" s="26" t="str">
        <f t="shared" si="62"/>
        <v>TOTAL</v>
      </c>
    </row>
    <row r="4019" spans="1:5" outlineLevel="2" x14ac:dyDescent="0.35">
      <c r="A4019" s="11">
        <v>43915</v>
      </c>
      <c r="B4019" t="s">
        <v>448</v>
      </c>
      <c r="C4019" s="5">
        <v>16.5</v>
      </c>
      <c r="D4019" s="26" t="str">
        <f t="shared" si="62"/>
        <v/>
      </c>
      <c r="E4019" t="s">
        <v>75</v>
      </c>
    </row>
    <row r="4020" spans="1:5" outlineLevel="2" x14ac:dyDescent="0.35">
      <c r="A4020" s="11">
        <v>43915</v>
      </c>
      <c r="B4020" t="s">
        <v>448</v>
      </c>
      <c r="C4020" s="5">
        <v>178.49</v>
      </c>
      <c r="D4020" s="26" t="str">
        <f t="shared" si="62"/>
        <v/>
      </c>
      <c r="E4020" t="s">
        <v>75</v>
      </c>
    </row>
    <row r="4021" spans="1:5" outlineLevel="2" x14ac:dyDescent="0.35">
      <c r="A4021" s="11">
        <v>43915</v>
      </c>
      <c r="B4021" t="s">
        <v>448</v>
      </c>
      <c r="C4021" s="5">
        <v>8.98</v>
      </c>
      <c r="D4021" s="26" t="str">
        <f t="shared" si="62"/>
        <v/>
      </c>
      <c r="E4021" t="s">
        <v>75</v>
      </c>
    </row>
    <row r="4022" spans="1:5" outlineLevel="2" x14ac:dyDescent="0.35">
      <c r="A4022" s="11">
        <v>43915</v>
      </c>
      <c r="B4022" t="s">
        <v>448</v>
      </c>
      <c r="C4022" s="5">
        <v>625</v>
      </c>
      <c r="D4022" s="26" t="str">
        <f t="shared" si="62"/>
        <v/>
      </c>
      <c r="E4022" t="s">
        <v>75</v>
      </c>
    </row>
    <row r="4023" spans="1:5" outlineLevel="2" x14ac:dyDescent="0.35">
      <c r="A4023" s="11">
        <v>43915</v>
      </c>
      <c r="B4023" t="s">
        <v>448</v>
      </c>
      <c r="C4023" s="5">
        <v>104</v>
      </c>
      <c r="D4023" s="26" t="str">
        <f t="shared" si="62"/>
        <v/>
      </c>
      <c r="E4023" t="s">
        <v>75</v>
      </c>
    </row>
    <row r="4024" spans="1:5" outlineLevel="1" x14ac:dyDescent="0.35">
      <c r="A4024" s="24">
        <f>A4023</f>
        <v>43915</v>
      </c>
      <c r="B4024" s="25" t="str">
        <f>B4023</f>
        <v>DEALERS ELECTRICAL SUPPLY</v>
      </c>
      <c r="C4024" s="26">
        <f>SUBTOTAL(9,C4019:C4023)</f>
        <v>932.97</v>
      </c>
      <c r="D4024" s="26" t="str">
        <f t="shared" si="62"/>
        <v>TOTAL</v>
      </c>
    </row>
    <row r="4025" spans="1:5" outlineLevel="2" x14ac:dyDescent="0.35">
      <c r="A4025" s="11">
        <v>43915</v>
      </c>
      <c r="B4025" t="s">
        <v>351</v>
      </c>
      <c r="C4025" s="5">
        <v>1331.67</v>
      </c>
      <c r="D4025" s="26" t="str">
        <f t="shared" si="62"/>
        <v/>
      </c>
      <c r="E4025" t="s">
        <v>73</v>
      </c>
    </row>
    <row r="4026" spans="1:5" outlineLevel="2" x14ac:dyDescent="0.35">
      <c r="A4026" s="11">
        <v>43915</v>
      </c>
      <c r="B4026" t="s">
        <v>351</v>
      </c>
      <c r="C4026" s="5">
        <v>42.79</v>
      </c>
      <c r="D4026" s="26" t="str">
        <f t="shared" si="62"/>
        <v/>
      </c>
      <c r="E4026" t="s">
        <v>75</v>
      </c>
    </row>
    <row r="4027" spans="1:5" outlineLevel="2" x14ac:dyDescent="0.35">
      <c r="A4027" s="11">
        <v>43915</v>
      </c>
      <c r="B4027" t="s">
        <v>351</v>
      </c>
      <c r="C4027" s="5">
        <v>201</v>
      </c>
      <c r="D4027" s="26" t="str">
        <f t="shared" si="62"/>
        <v/>
      </c>
      <c r="E4027" t="s">
        <v>75</v>
      </c>
    </row>
    <row r="4028" spans="1:5" outlineLevel="2" x14ac:dyDescent="0.35">
      <c r="A4028" s="11">
        <v>43915</v>
      </c>
      <c r="B4028" t="s">
        <v>351</v>
      </c>
      <c r="C4028" s="5">
        <v>57.08</v>
      </c>
      <c r="D4028" s="26" t="str">
        <f t="shared" si="62"/>
        <v/>
      </c>
      <c r="E4028" t="s">
        <v>75</v>
      </c>
    </row>
    <row r="4029" spans="1:5" outlineLevel="2" x14ac:dyDescent="0.35">
      <c r="A4029" s="11">
        <v>43915</v>
      </c>
      <c r="B4029" t="s">
        <v>351</v>
      </c>
      <c r="C4029" s="5">
        <v>47.88</v>
      </c>
      <c r="D4029" s="26" t="str">
        <f t="shared" si="62"/>
        <v/>
      </c>
      <c r="E4029" t="s">
        <v>75</v>
      </c>
    </row>
    <row r="4030" spans="1:5" outlineLevel="2" x14ac:dyDescent="0.35">
      <c r="A4030" s="11">
        <v>43915</v>
      </c>
      <c r="B4030" t="s">
        <v>351</v>
      </c>
      <c r="C4030" s="5">
        <v>54.55</v>
      </c>
      <c r="D4030" s="26" t="str">
        <f t="shared" si="62"/>
        <v/>
      </c>
      <c r="E4030" t="s">
        <v>75</v>
      </c>
    </row>
    <row r="4031" spans="1:5" outlineLevel="1" x14ac:dyDescent="0.35">
      <c r="A4031" s="24">
        <f>A4030</f>
        <v>43915</v>
      </c>
      <c r="B4031" s="25" t="str">
        <f>B4030</f>
        <v>DECKER INC</v>
      </c>
      <c r="C4031" s="26">
        <f>SUBTOTAL(9,C4025:C4030)</f>
        <v>1734.97</v>
      </c>
      <c r="D4031" s="26" t="str">
        <f t="shared" si="62"/>
        <v>TOTAL</v>
      </c>
    </row>
    <row r="4032" spans="1:5" outlineLevel="2" x14ac:dyDescent="0.35">
      <c r="A4032" s="11">
        <v>43915</v>
      </c>
      <c r="B4032" t="s">
        <v>508</v>
      </c>
      <c r="C4032" s="5">
        <v>312.5</v>
      </c>
      <c r="D4032" s="26" t="str">
        <f t="shared" ref="D4032:D4095" si="63">IF(E4032="","TOTAL","")</f>
        <v/>
      </c>
      <c r="E4032" t="s">
        <v>79</v>
      </c>
    </row>
    <row r="4033" spans="1:5" outlineLevel="2" x14ac:dyDescent="0.35">
      <c r="A4033" s="11">
        <v>43915</v>
      </c>
      <c r="B4033" t="s">
        <v>508</v>
      </c>
      <c r="C4033" s="5">
        <v>250</v>
      </c>
      <c r="D4033" s="26" t="str">
        <f t="shared" si="63"/>
        <v/>
      </c>
      <c r="E4033" t="s">
        <v>79</v>
      </c>
    </row>
    <row r="4034" spans="1:5" outlineLevel="2" x14ac:dyDescent="0.35">
      <c r="A4034" s="11">
        <v>43915</v>
      </c>
      <c r="B4034" t="s">
        <v>508</v>
      </c>
      <c r="C4034" s="5">
        <v>250</v>
      </c>
      <c r="D4034" s="26" t="str">
        <f t="shared" si="63"/>
        <v/>
      </c>
      <c r="E4034" t="s">
        <v>79</v>
      </c>
    </row>
    <row r="4035" spans="1:5" outlineLevel="1" x14ac:dyDescent="0.35">
      <c r="A4035" s="24">
        <f>A4034</f>
        <v>43915</v>
      </c>
      <c r="B4035" s="25" t="str">
        <f>B4034</f>
        <v>DELTA T EQUIPMENT LP</v>
      </c>
      <c r="C4035" s="26">
        <f>SUBTOTAL(9,C4032:C4034)</f>
        <v>812.5</v>
      </c>
      <c r="D4035" s="26" t="str">
        <f t="shared" si="63"/>
        <v>TOTAL</v>
      </c>
    </row>
    <row r="4036" spans="1:5" outlineLevel="2" x14ac:dyDescent="0.35">
      <c r="A4036" s="11">
        <v>43915</v>
      </c>
      <c r="B4036" t="s">
        <v>208</v>
      </c>
      <c r="C4036" s="5">
        <v>1000954.13</v>
      </c>
      <c r="D4036" s="26" t="str">
        <f t="shared" si="63"/>
        <v/>
      </c>
      <c r="E4036" t="s">
        <v>161</v>
      </c>
    </row>
    <row r="4037" spans="1:5" outlineLevel="1" x14ac:dyDescent="0.35">
      <c r="A4037" s="24">
        <f>A4036</f>
        <v>43915</v>
      </c>
      <c r="B4037" s="25" t="str">
        <f>B4036</f>
        <v>DIRECT ENERGY BUSINESS</v>
      </c>
      <c r="C4037" s="26">
        <f>SUBTOTAL(9,C4036:C4036)</f>
        <v>1000954.13</v>
      </c>
      <c r="D4037" s="26" t="str">
        <f t="shared" si="63"/>
        <v>TOTAL</v>
      </c>
    </row>
    <row r="4038" spans="1:5" outlineLevel="2" x14ac:dyDescent="0.35">
      <c r="A4038" s="11">
        <v>43915</v>
      </c>
      <c r="B4038" t="s">
        <v>180</v>
      </c>
      <c r="C4038" s="5">
        <v>53.85</v>
      </c>
      <c r="D4038" s="26" t="str">
        <f t="shared" si="63"/>
        <v/>
      </c>
      <c r="E4038" t="s">
        <v>74</v>
      </c>
    </row>
    <row r="4039" spans="1:5" outlineLevel="2" x14ac:dyDescent="0.35">
      <c r="A4039" s="11">
        <v>43915</v>
      </c>
      <c r="B4039" t="s">
        <v>180</v>
      </c>
      <c r="C4039" s="5">
        <v>2192.31</v>
      </c>
      <c r="D4039" s="26" t="str">
        <f t="shared" si="63"/>
        <v/>
      </c>
      <c r="E4039" t="s">
        <v>74</v>
      </c>
    </row>
    <row r="4040" spans="1:5" outlineLevel="2" x14ac:dyDescent="0.35">
      <c r="A4040" s="11">
        <v>43915</v>
      </c>
      <c r="B4040" t="s">
        <v>180</v>
      </c>
      <c r="C4040" s="5">
        <v>69.97</v>
      </c>
      <c r="D4040" s="26" t="str">
        <f t="shared" si="63"/>
        <v/>
      </c>
      <c r="E4040" t="s">
        <v>74</v>
      </c>
    </row>
    <row r="4041" spans="1:5" outlineLevel="1" x14ac:dyDescent="0.35">
      <c r="A4041" s="24">
        <f>A4040</f>
        <v>43915</v>
      </c>
      <c r="B4041" s="25" t="str">
        <f>B4040</f>
        <v>DLB BOOKS INC</v>
      </c>
      <c r="C4041" s="26">
        <f>SUBTOTAL(9,C4038:C4040)</f>
        <v>2316.1299999999997</v>
      </c>
      <c r="D4041" s="26" t="str">
        <f t="shared" si="63"/>
        <v>TOTAL</v>
      </c>
    </row>
    <row r="4042" spans="1:5" outlineLevel="2" x14ac:dyDescent="0.35">
      <c r="A4042" s="11">
        <v>43915</v>
      </c>
      <c r="B4042" t="s">
        <v>922</v>
      </c>
      <c r="C4042" s="5">
        <v>411.95</v>
      </c>
      <c r="D4042" s="26" t="str">
        <f t="shared" si="63"/>
        <v/>
      </c>
      <c r="E4042" t="s">
        <v>79</v>
      </c>
    </row>
    <row r="4043" spans="1:5" outlineLevel="1" x14ac:dyDescent="0.35">
      <c r="A4043" s="24">
        <f>A4042</f>
        <v>43915</v>
      </c>
      <c r="B4043" s="25" t="str">
        <f>B4042</f>
        <v>DON HARTS RADIATOR SERVICE CENTER INC</v>
      </c>
      <c r="C4043" s="26">
        <f>SUBTOTAL(9,C4042:C4042)</f>
        <v>411.95</v>
      </c>
      <c r="D4043" s="26" t="str">
        <f t="shared" si="63"/>
        <v>TOTAL</v>
      </c>
    </row>
    <row r="4044" spans="1:5" outlineLevel="2" x14ac:dyDescent="0.35">
      <c r="A4044" s="11">
        <v>43915</v>
      </c>
      <c r="B4044" t="s">
        <v>923</v>
      </c>
      <c r="C4044" s="5">
        <v>-16.03</v>
      </c>
      <c r="D4044" s="26" t="str">
        <f t="shared" si="63"/>
        <v/>
      </c>
      <c r="E4044" t="s">
        <v>73</v>
      </c>
    </row>
    <row r="4045" spans="1:5" outlineLevel="2" x14ac:dyDescent="0.35">
      <c r="A4045" s="11">
        <v>43915</v>
      </c>
      <c r="B4045" t="s">
        <v>923</v>
      </c>
      <c r="C4045" s="5">
        <v>222.95</v>
      </c>
      <c r="D4045" s="26" t="str">
        <f t="shared" si="63"/>
        <v/>
      </c>
      <c r="E4045" t="s">
        <v>73</v>
      </c>
    </row>
    <row r="4046" spans="1:5" outlineLevel="1" x14ac:dyDescent="0.35">
      <c r="A4046" s="24">
        <f>A4045</f>
        <v>43915</v>
      </c>
      <c r="B4046" s="25" t="str">
        <f>B4045</f>
        <v>DRY CLEAN MAX</v>
      </c>
      <c r="C4046" s="26">
        <f>SUBTOTAL(9,C4044:C4045)</f>
        <v>206.92</v>
      </c>
      <c r="D4046" s="26" t="str">
        <f t="shared" si="63"/>
        <v>TOTAL</v>
      </c>
    </row>
    <row r="4047" spans="1:5" outlineLevel="2" x14ac:dyDescent="0.35">
      <c r="A4047" s="11">
        <v>43915</v>
      </c>
      <c r="B4047" t="s">
        <v>669</v>
      </c>
      <c r="C4047" s="5">
        <v>372974.03</v>
      </c>
      <c r="D4047" s="26" t="str">
        <f t="shared" si="63"/>
        <v/>
      </c>
      <c r="E4047" t="s">
        <v>78</v>
      </c>
    </row>
    <row r="4048" spans="1:5" outlineLevel="1" x14ac:dyDescent="0.35">
      <c r="A4048" s="24">
        <f>A4047</f>
        <v>43915</v>
      </c>
      <c r="B4048" s="25" t="str">
        <f>B4047</f>
        <v>DRYMALLA CONSTRUCTION COMPANY INC</v>
      </c>
      <c r="C4048" s="26">
        <f>SUBTOTAL(9,C4047:C4047)</f>
        <v>372974.03</v>
      </c>
      <c r="D4048" s="26" t="str">
        <f t="shared" si="63"/>
        <v>TOTAL</v>
      </c>
    </row>
    <row r="4049" spans="1:5" outlineLevel="2" x14ac:dyDescent="0.35">
      <c r="A4049" s="11">
        <v>43915</v>
      </c>
      <c r="B4049" t="s">
        <v>51</v>
      </c>
      <c r="C4049" s="5">
        <v>4692.97</v>
      </c>
      <c r="D4049" s="26" t="str">
        <f t="shared" si="63"/>
        <v/>
      </c>
      <c r="E4049" t="s">
        <v>79</v>
      </c>
    </row>
    <row r="4050" spans="1:5" outlineLevel="2" x14ac:dyDescent="0.35">
      <c r="A4050" s="11">
        <v>43915</v>
      </c>
      <c r="B4050" t="s">
        <v>51</v>
      </c>
      <c r="C4050" s="5">
        <v>8752.56</v>
      </c>
      <c r="D4050" s="26" t="str">
        <f t="shared" si="63"/>
        <v/>
      </c>
      <c r="E4050" t="s">
        <v>285</v>
      </c>
    </row>
    <row r="4051" spans="1:5" outlineLevel="2" x14ac:dyDescent="0.35">
      <c r="A4051" s="11">
        <v>43915</v>
      </c>
      <c r="B4051" t="s">
        <v>51</v>
      </c>
      <c r="C4051" s="5">
        <v>30695</v>
      </c>
      <c r="D4051" s="26" t="str">
        <f t="shared" si="63"/>
        <v/>
      </c>
      <c r="E4051" t="s">
        <v>284</v>
      </c>
    </row>
    <row r="4052" spans="1:5" outlineLevel="2" x14ac:dyDescent="0.35">
      <c r="A4052" s="11">
        <v>43915</v>
      </c>
      <c r="B4052" t="s">
        <v>51</v>
      </c>
      <c r="C4052" s="5">
        <v>13309.88</v>
      </c>
      <c r="D4052" s="26" t="str">
        <f t="shared" si="63"/>
        <v/>
      </c>
      <c r="E4052" t="s">
        <v>79</v>
      </c>
    </row>
    <row r="4053" spans="1:5" outlineLevel="1" x14ac:dyDescent="0.35">
      <c r="A4053" s="24">
        <f>A4052</f>
        <v>43915</v>
      </c>
      <c r="B4053" s="25" t="str">
        <f>B4052</f>
        <v>DURA PIER FACILITIES SERVICES LTD</v>
      </c>
      <c r="C4053" s="26">
        <f>SUBTOTAL(9,C4049:C4052)</f>
        <v>57450.409999999996</v>
      </c>
      <c r="D4053" s="26" t="str">
        <f t="shared" si="63"/>
        <v>TOTAL</v>
      </c>
    </row>
    <row r="4054" spans="1:5" outlineLevel="2" x14ac:dyDescent="0.35">
      <c r="A4054" s="11">
        <v>43915</v>
      </c>
      <c r="B4054" t="s">
        <v>298</v>
      </c>
      <c r="C4054" s="5">
        <v>20</v>
      </c>
      <c r="D4054" s="26" t="str">
        <f t="shared" si="63"/>
        <v/>
      </c>
      <c r="E4054" t="s">
        <v>75</v>
      </c>
    </row>
    <row r="4055" spans="1:5" outlineLevel="1" x14ac:dyDescent="0.35">
      <c r="A4055" s="24">
        <f>A4054</f>
        <v>43915</v>
      </c>
      <c r="B4055" s="25" t="str">
        <f>B4054</f>
        <v>DXI INDUSTRIES INC</v>
      </c>
      <c r="C4055" s="26">
        <f>SUBTOTAL(9,C4054:C4054)</f>
        <v>20</v>
      </c>
      <c r="D4055" s="26" t="str">
        <f t="shared" si="63"/>
        <v>TOTAL</v>
      </c>
    </row>
    <row r="4056" spans="1:5" outlineLevel="2" x14ac:dyDescent="0.35">
      <c r="A4056" s="11">
        <v>43915</v>
      </c>
      <c r="B4056" t="s">
        <v>27</v>
      </c>
      <c r="C4056" s="5">
        <v>110.4</v>
      </c>
      <c r="D4056" s="26" t="str">
        <f t="shared" si="63"/>
        <v/>
      </c>
      <c r="E4056" t="s">
        <v>73</v>
      </c>
    </row>
    <row r="4057" spans="1:5" outlineLevel="2" x14ac:dyDescent="0.35">
      <c r="A4057" s="11">
        <v>43915</v>
      </c>
      <c r="B4057" t="s">
        <v>27</v>
      </c>
      <c r="C4057" s="5">
        <v>403.5</v>
      </c>
      <c r="D4057" s="26" t="str">
        <f t="shared" si="63"/>
        <v/>
      </c>
      <c r="E4057" t="s">
        <v>73</v>
      </c>
    </row>
    <row r="4058" spans="1:5" outlineLevel="1" x14ac:dyDescent="0.35">
      <c r="A4058" s="24">
        <f>A4057</f>
        <v>43915</v>
      </c>
      <c r="B4058" s="25" t="str">
        <f>B4057</f>
        <v>ERIC ARMIN INC</v>
      </c>
      <c r="C4058" s="26">
        <f>SUBTOTAL(9,C4056:C4057)</f>
        <v>513.9</v>
      </c>
      <c r="D4058" s="26" t="str">
        <f t="shared" si="63"/>
        <v>TOTAL</v>
      </c>
    </row>
    <row r="4059" spans="1:5" outlineLevel="2" x14ac:dyDescent="0.35">
      <c r="A4059" s="11">
        <v>43915</v>
      </c>
      <c r="B4059" t="s">
        <v>110</v>
      </c>
      <c r="C4059" s="5">
        <v>104.85</v>
      </c>
      <c r="D4059" s="26" t="str">
        <f t="shared" si="63"/>
        <v/>
      </c>
      <c r="E4059" t="s">
        <v>75</v>
      </c>
    </row>
    <row r="4060" spans="1:5" outlineLevel="2" x14ac:dyDescent="0.35">
      <c r="A4060" s="11">
        <v>43915</v>
      </c>
      <c r="B4060" t="s">
        <v>110</v>
      </c>
      <c r="C4060" s="5">
        <v>27.18</v>
      </c>
      <c r="D4060" s="26" t="str">
        <f t="shared" si="63"/>
        <v/>
      </c>
      <c r="E4060" t="s">
        <v>75</v>
      </c>
    </row>
    <row r="4061" spans="1:5" outlineLevel="2" x14ac:dyDescent="0.35">
      <c r="A4061" s="11">
        <v>43915</v>
      </c>
      <c r="B4061" t="s">
        <v>110</v>
      </c>
      <c r="C4061" s="5">
        <v>1005</v>
      </c>
      <c r="D4061" s="26" t="str">
        <f t="shared" si="63"/>
        <v/>
      </c>
      <c r="E4061" t="s">
        <v>75</v>
      </c>
    </row>
    <row r="4062" spans="1:5" outlineLevel="2" x14ac:dyDescent="0.35">
      <c r="A4062" s="11">
        <v>43915</v>
      </c>
      <c r="B4062" t="s">
        <v>110</v>
      </c>
      <c r="C4062" s="5">
        <v>639.5</v>
      </c>
      <c r="D4062" s="26" t="str">
        <f t="shared" si="63"/>
        <v/>
      </c>
      <c r="E4062" t="s">
        <v>75</v>
      </c>
    </row>
    <row r="4063" spans="1:5" outlineLevel="2" x14ac:dyDescent="0.35">
      <c r="A4063" s="11">
        <v>43915</v>
      </c>
      <c r="B4063" t="s">
        <v>110</v>
      </c>
      <c r="C4063" s="5">
        <v>31.09</v>
      </c>
      <c r="D4063" s="26" t="str">
        <f t="shared" si="63"/>
        <v/>
      </c>
      <c r="E4063" t="s">
        <v>75</v>
      </c>
    </row>
    <row r="4064" spans="1:5" outlineLevel="2" x14ac:dyDescent="0.35">
      <c r="A4064" s="11">
        <v>43915</v>
      </c>
      <c r="B4064" t="s">
        <v>110</v>
      </c>
      <c r="C4064" s="5">
        <v>154.69999999999999</v>
      </c>
      <c r="D4064" s="26" t="str">
        <f t="shared" si="63"/>
        <v/>
      </c>
      <c r="E4064" t="s">
        <v>75</v>
      </c>
    </row>
    <row r="4065" spans="1:5" outlineLevel="2" x14ac:dyDescent="0.35">
      <c r="A4065" s="11">
        <v>43915</v>
      </c>
      <c r="B4065" t="s">
        <v>110</v>
      </c>
      <c r="C4065" s="5">
        <v>33.67</v>
      </c>
      <c r="D4065" s="26" t="str">
        <f t="shared" si="63"/>
        <v/>
      </c>
      <c r="E4065" t="s">
        <v>75</v>
      </c>
    </row>
    <row r="4066" spans="1:5" outlineLevel="2" x14ac:dyDescent="0.35">
      <c r="A4066" s="11">
        <v>43915</v>
      </c>
      <c r="B4066" t="s">
        <v>110</v>
      </c>
      <c r="C4066" s="5">
        <v>33.49</v>
      </c>
      <c r="D4066" s="26" t="str">
        <f t="shared" si="63"/>
        <v/>
      </c>
      <c r="E4066" t="s">
        <v>75</v>
      </c>
    </row>
    <row r="4067" spans="1:5" outlineLevel="2" x14ac:dyDescent="0.35">
      <c r="A4067" s="11">
        <v>43915</v>
      </c>
      <c r="B4067" t="s">
        <v>110</v>
      </c>
      <c r="C4067" s="5">
        <v>6.76</v>
      </c>
      <c r="D4067" s="26" t="str">
        <f t="shared" si="63"/>
        <v/>
      </c>
      <c r="E4067" t="s">
        <v>75</v>
      </c>
    </row>
    <row r="4068" spans="1:5" outlineLevel="2" x14ac:dyDescent="0.35">
      <c r="A4068" s="11">
        <v>43915</v>
      </c>
      <c r="B4068" t="s">
        <v>110</v>
      </c>
      <c r="C4068" s="5">
        <v>242</v>
      </c>
      <c r="D4068" s="26" t="str">
        <f t="shared" si="63"/>
        <v/>
      </c>
      <c r="E4068" t="s">
        <v>75</v>
      </c>
    </row>
    <row r="4069" spans="1:5" outlineLevel="2" x14ac:dyDescent="0.35">
      <c r="A4069" s="11">
        <v>43915</v>
      </c>
      <c r="B4069" t="s">
        <v>110</v>
      </c>
      <c r="C4069" s="5">
        <v>28.02</v>
      </c>
      <c r="D4069" s="26" t="str">
        <f t="shared" si="63"/>
        <v/>
      </c>
      <c r="E4069" t="s">
        <v>75</v>
      </c>
    </row>
    <row r="4070" spans="1:5" outlineLevel="2" x14ac:dyDescent="0.35">
      <c r="A4070" s="11">
        <v>43915</v>
      </c>
      <c r="B4070" t="s">
        <v>110</v>
      </c>
      <c r="C4070" s="5">
        <v>23.4</v>
      </c>
      <c r="D4070" s="26" t="str">
        <f t="shared" si="63"/>
        <v/>
      </c>
      <c r="E4070" t="s">
        <v>75</v>
      </c>
    </row>
    <row r="4071" spans="1:5" outlineLevel="2" x14ac:dyDescent="0.35">
      <c r="A4071" s="11">
        <v>43915</v>
      </c>
      <c r="B4071" t="s">
        <v>110</v>
      </c>
      <c r="C4071" s="5">
        <v>247.77</v>
      </c>
      <c r="D4071" s="26" t="str">
        <f t="shared" si="63"/>
        <v/>
      </c>
      <c r="E4071" t="s">
        <v>75</v>
      </c>
    </row>
    <row r="4072" spans="1:5" outlineLevel="2" x14ac:dyDescent="0.35">
      <c r="A4072" s="11">
        <v>43915</v>
      </c>
      <c r="B4072" t="s">
        <v>110</v>
      </c>
      <c r="C4072" s="5">
        <v>151.57</v>
      </c>
      <c r="D4072" s="26" t="str">
        <f t="shared" si="63"/>
        <v/>
      </c>
      <c r="E4072" t="s">
        <v>75</v>
      </c>
    </row>
    <row r="4073" spans="1:5" outlineLevel="2" x14ac:dyDescent="0.35">
      <c r="A4073" s="11">
        <v>43915</v>
      </c>
      <c r="B4073" t="s">
        <v>110</v>
      </c>
      <c r="C4073" s="5">
        <v>194.75</v>
      </c>
      <c r="D4073" s="26" t="str">
        <f t="shared" si="63"/>
        <v/>
      </c>
      <c r="E4073" t="s">
        <v>75</v>
      </c>
    </row>
    <row r="4074" spans="1:5" outlineLevel="2" x14ac:dyDescent="0.35">
      <c r="A4074" s="11">
        <v>43915</v>
      </c>
      <c r="B4074" t="s">
        <v>110</v>
      </c>
      <c r="C4074" s="5">
        <v>104</v>
      </c>
      <c r="D4074" s="26" t="str">
        <f t="shared" si="63"/>
        <v/>
      </c>
      <c r="E4074" t="s">
        <v>75</v>
      </c>
    </row>
    <row r="4075" spans="1:5" outlineLevel="1" x14ac:dyDescent="0.35">
      <c r="A4075" s="24">
        <f>A4074</f>
        <v>43915</v>
      </c>
      <c r="B4075" s="25" t="str">
        <f>B4074</f>
        <v>ELLIOTT ELECTRIC SUPPLY INC</v>
      </c>
      <c r="C4075" s="26">
        <f>SUBTOTAL(9,C4059:C4074)</f>
        <v>3027.75</v>
      </c>
      <c r="D4075" s="26" t="str">
        <f t="shared" si="63"/>
        <v>TOTAL</v>
      </c>
    </row>
    <row r="4076" spans="1:5" outlineLevel="2" x14ac:dyDescent="0.35">
      <c r="A4076" s="11">
        <v>43915</v>
      </c>
      <c r="B4076" t="s">
        <v>394</v>
      </c>
      <c r="C4076" s="5">
        <v>7.63</v>
      </c>
      <c r="D4076" s="26" t="str">
        <f t="shared" si="63"/>
        <v/>
      </c>
      <c r="E4076" t="s">
        <v>94</v>
      </c>
    </row>
    <row r="4077" spans="1:5" outlineLevel="2" x14ac:dyDescent="0.35">
      <c r="A4077" s="11">
        <v>43915</v>
      </c>
      <c r="B4077" t="s">
        <v>394</v>
      </c>
      <c r="C4077" s="5">
        <v>3.27</v>
      </c>
      <c r="D4077" s="26" t="str">
        <f t="shared" si="63"/>
        <v/>
      </c>
      <c r="E4077" t="s">
        <v>94</v>
      </c>
    </row>
    <row r="4078" spans="1:5" outlineLevel="1" x14ac:dyDescent="0.35">
      <c r="A4078" s="24">
        <f>A4077</f>
        <v>43915</v>
      </c>
      <c r="B4078" s="25" t="str">
        <f>B4077</f>
        <v>KRISTIE WOODARD</v>
      </c>
      <c r="C4078" s="26">
        <f>SUBTOTAL(9,C4076:C4077)</f>
        <v>10.9</v>
      </c>
      <c r="D4078" s="26" t="str">
        <f t="shared" si="63"/>
        <v>TOTAL</v>
      </c>
    </row>
    <row r="4079" spans="1:5" outlineLevel="2" x14ac:dyDescent="0.35">
      <c r="A4079" s="11">
        <v>43915</v>
      </c>
      <c r="B4079" t="s">
        <v>924</v>
      </c>
      <c r="C4079" s="5">
        <v>84</v>
      </c>
      <c r="D4079" s="26" t="str">
        <f t="shared" si="63"/>
        <v/>
      </c>
      <c r="E4079" t="s">
        <v>92</v>
      </c>
    </row>
    <row r="4080" spans="1:5" outlineLevel="2" x14ac:dyDescent="0.35">
      <c r="A4080" s="11">
        <v>43915</v>
      </c>
      <c r="B4080" t="s">
        <v>924</v>
      </c>
      <c r="C4080" s="5">
        <v>124</v>
      </c>
      <c r="D4080" s="26" t="str">
        <f t="shared" si="63"/>
        <v/>
      </c>
      <c r="E4080" t="s">
        <v>92</v>
      </c>
    </row>
    <row r="4081" spans="1:5" outlineLevel="2" x14ac:dyDescent="0.35">
      <c r="A4081" s="11">
        <v>43915</v>
      </c>
      <c r="B4081" t="s">
        <v>924</v>
      </c>
      <c r="C4081" s="5">
        <v>77.84</v>
      </c>
      <c r="D4081" s="26" t="str">
        <f t="shared" si="63"/>
        <v/>
      </c>
      <c r="E4081" t="s">
        <v>87</v>
      </c>
    </row>
    <row r="4082" spans="1:5" outlineLevel="1" x14ac:dyDescent="0.35">
      <c r="A4082" s="24">
        <f>A4081</f>
        <v>43915</v>
      </c>
      <c r="B4082" s="25" t="str">
        <f>B4081</f>
        <v>MARY MORRISON</v>
      </c>
      <c r="C4082" s="26">
        <f>SUBTOTAL(9,C4079:C4081)</f>
        <v>285.84000000000003</v>
      </c>
      <c r="D4082" s="26" t="str">
        <f t="shared" si="63"/>
        <v>TOTAL</v>
      </c>
    </row>
    <row r="4083" spans="1:5" outlineLevel="2" x14ac:dyDescent="0.35">
      <c r="A4083" s="11">
        <v>43915</v>
      </c>
      <c r="B4083" t="s">
        <v>359</v>
      </c>
      <c r="C4083" s="5">
        <v>41.4</v>
      </c>
      <c r="D4083" s="26" t="str">
        <f t="shared" si="63"/>
        <v/>
      </c>
      <c r="E4083" t="s">
        <v>94</v>
      </c>
    </row>
    <row r="4084" spans="1:5" outlineLevel="2" x14ac:dyDescent="0.35">
      <c r="A4084" s="11">
        <v>43915</v>
      </c>
      <c r="B4084" t="s">
        <v>359</v>
      </c>
      <c r="C4084" s="5">
        <v>56.35</v>
      </c>
      <c r="D4084" s="26" t="str">
        <f t="shared" si="63"/>
        <v/>
      </c>
      <c r="E4084" t="s">
        <v>94</v>
      </c>
    </row>
    <row r="4085" spans="1:5" outlineLevel="1" x14ac:dyDescent="0.35">
      <c r="A4085" s="24">
        <f>A4084</f>
        <v>43915</v>
      </c>
      <c r="B4085" s="25" t="str">
        <f>B4084</f>
        <v>MICHAEL WARNER</v>
      </c>
      <c r="C4085" s="26">
        <f>SUBTOTAL(9,C4083:C4084)</f>
        <v>97.75</v>
      </c>
      <c r="D4085" s="26" t="str">
        <f t="shared" si="63"/>
        <v>TOTAL</v>
      </c>
    </row>
    <row r="4086" spans="1:5" outlineLevel="2" x14ac:dyDescent="0.35">
      <c r="A4086" s="11">
        <v>43915</v>
      </c>
      <c r="B4086" t="s">
        <v>925</v>
      </c>
      <c r="C4086" s="5">
        <v>62.25</v>
      </c>
      <c r="D4086" s="26" t="str">
        <f t="shared" si="63"/>
        <v/>
      </c>
      <c r="E4086" t="s">
        <v>90</v>
      </c>
    </row>
    <row r="4087" spans="1:5" outlineLevel="2" x14ac:dyDescent="0.35">
      <c r="A4087" s="11">
        <v>43915</v>
      </c>
      <c r="B4087" t="s">
        <v>925</v>
      </c>
      <c r="C4087" s="5">
        <v>30.24</v>
      </c>
      <c r="D4087" s="26" t="str">
        <f t="shared" si="63"/>
        <v/>
      </c>
      <c r="E4087" t="s">
        <v>90</v>
      </c>
    </row>
    <row r="4088" spans="1:5" outlineLevel="1" x14ac:dyDescent="0.35">
      <c r="A4088" s="24">
        <f>A4087</f>
        <v>43915</v>
      </c>
      <c r="B4088" s="25" t="str">
        <f>B4087</f>
        <v>ROBERT GRIFFING</v>
      </c>
      <c r="C4088" s="26">
        <f>SUBTOTAL(9,C4086:C4087)</f>
        <v>92.49</v>
      </c>
      <c r="D4088" s="26" t="str">
        <f t="shared" si="63"/>
        <v>TOTAL</v>
      </c>
    </row>
    <row r="4089" spans="1:5" outlineLevel="2" x14ac:dyDescent="0.35">
      <c r="A4089" s="11">
        <v>43915</v>
      </c>
      <c r="B4089" t="s">
        <v>926</v>
      </c>
      <c r="C4089" s="5">
        <v>213.36</v>
      </c>
      <c r="D4089" s="26" t="str">
        <f t="shared" si="63"/>
        <v/>
      </c>
      <c r="E4089" t="s">
        <v>94</v>
      </c>
    </row>
    <row r="4090" spans="1:5" outlineLevel="1" x14ac:dyDescent="0.35">
      <c r="A4090" s="24">
        <f>A4089</f>
        <v>43915</v>
      </c>
      <c r="B4090" s="25" t="str">
        <f>B4089</f>
        <v>ABIGAIL WYLIE</v>
      </c>
      <c r="C4090" s="26">
        <f>SUBTOTAL(9,C4089:C4089)</f>
        <v>213.36</v>
      </c>
      <c r="D4090" s="26" t="str">
        <f t="shared" si="63"/>
        <v>TOTAL</v>
      </c>
    </row>
    <row r="4091" spans="1:5" outlineLevel="2" x14ac:dyDescent="0.35">
      <c r="A4091" s="11">
        <v>43915</v>
      </c>
      <c r="B4091" t="s">
        <v>581</v>
      </c>
      <c r="C4091" s="5">
        <v>290</v>
      </c>
      <c r="D4091" s="26" t="str">
        <f t="shared" si="63"/>
        <v/>
      </c>
      <c r="E4091" t="s">
        <v>90</v>
      </c>
    </row>
    <row r="4092" spans="1:5" outlineLevel="2" x14ac:dyDescent="0.35">
      <c r="A4092" s="11">
        <v>43915</v>
      </c>
      <c r="B4092" t="s">
        <v>581</v>
      </c>
      <c r="C4092" s="5">
        <v>60</v>
      </c>
      <c r="D4092" s="26" t="str">
        <f t="shared" si="63"/>
        <v/>
      </c>
      <c r="E4092" t="s">
        <v>76</v>
      </c>
    </row>
    <row r="4093" spans="1:5" outlineLevel="1" x14ac:dyDescent="0.35">
      <c r="A4093" s="24">
        <f>A4092</f>
        <v>43915</v>
      </c>
      <c r="B4093" s="25" t="str">
        <f>B4092</f>
        <v>ADAM SELTZER</v>
      </c>
      <c r="C4093" s="26">
        <f>SUBTOTAL(9,C4091:C4092)</f>
        <v>350</v>
      </c>
      <c r="D4093" s="26" t="str">
        <f t="shared" si="63"/>
        <v>TOTAL</v>
      </c>
    </row>
    <row r="4094" spans="1:5" outlineLevel="2" x14ac:dyDescent="0.35">
      <c r="A4094" s="11">
        <v>43915</v>
      </c>
      <c r="B4094" t="s">
        <v>242</v>
      </c>
      <c r="C4094" s="5">
        <v>50.03</v>
      </c>
      <c r="D4094" s="26" t="str">
        <f t="shared" si="63"/>
        <v/>
      </c>
      <c r="E4094" t="s">
        <v>94</v>
      </c>
    </row>
    <row r="4095" spans="1:5" outlineLevel="1" x14ac:dyDescent="0.35">
      <c r="A4095" s="24">
        <f>A4094</f>
        <v>43915</v>
      </c>
      <c r="B4095" s="25" t="str">
        <f>B4094</f>
        <v>ADRIENNE THOMPSON</v>
      </c>
      <c r="C4095" s="26">
        <f>SUBTOTAL(9,C4094:C4094)</f>
        <v>50.03</v>
      </c>
      <c r="D4095" s="26" t="str">
        <f t="shared" si="63"/>
        <v>TOTAL</v>
      </c>
    </row>
    <row r="4096" spans="1:5" outlineLevel="2" x14ac:dyDescent="0.35">
      <c r="A4096" s="11">
        <v>43915</v>
      </c>
      <c r="B4096" t="s">
        <v>927</v>
      </c>
      <c r="C4096" s="5">
        <v>192.05</v>
      </c>
      <c r="D4096" s="26" t="str">
        <f t="shared" ref="D4096:D4159" si="64">IF(E4096="","TOTAL","")</f>
        <v/>
      </c>
      <c r="E4096" t="s">
        <v>94</v>
      </c>
    </row>
    <row r="4097" spans="1:5" outlineLevel="2" x14ac:dyDescent="0.35">
      <c r="A4097" s="11">
        <v>43915</v>
      </c>
      <c r="B4097" t="s">
        <v>927</v>
      </c>
      <c r="C4097" s="5">
        <v>157.94999999999999</v>
      </c>
      <c r="D4097" s="26" t="str">
        <f t="shared" si="64"/>
        <v/>
      </c>
      <c r="E4097" t="s">
        <v>90</v>
      </c>
    </row>
    <row r="4098" spans="1:5" outlineLevel="1" x14ac:dyDescent="0.35">
      <c r="A4098" s="24">
        <f>A4097</f>
        <v>43915</v>
      </c>
      <c r="B4098" s="25" t="str">
        <f>B4097</f>
        <v>ALEX LATHROM</v>
      </c>
      <c r="C4098" s="26">
        <f>SUBTOTAL(9,C4096:C4097)</f>
        <v>350</v>
      </c>
      <c r="D4098" s="26" t="str">
        <f t="shared" si="64"/>
        <v>TOTAL</v>
      </c>
    </row>
    <row r="4099" spans="1:5" outlineLevel="2" x14ac:dyDescent="0.35">
      <c r="A4099" s="11">
        <v>43915</v>
      </c>
      <c r="B4099" t="s">
        <v>450</v>
      </c>
      <c r="C4099" s="5">
        <v>22.44</v>
      </c>
      <c r="D4099" s="26" t="str">
        <f t="shared" si="64"/>
        <v/>
      </c>
      <c r="E4099" t="s">
        <v>94</v>
      </c>
    </row>
    <row r="4100" spans="1:5" outlineLevel="1" x14ac:dyDescent="0.35">
      <c r="A4100" s="24">
        <f>A4099</f>
        <v>43915</v>
      </c>
      <c r="B4100" s="25" t="str">
        <f>B4099</f>
        <v>AMY BROCHHAUSEN</v>
      </c>
      <c r="C4100" s="26">
        <f>SUBTOTAL(9,C4099:C4099)</f>
        <v>22.44</v>
      </c>
      <c r="D4100" s="26" t="str">
        <f t="shared" si="64"/>
        <v>TOTAL</v>
      </c>
    </row>
    <row r="4101" spans="1:5" outlineLevel="2" x14ac:dyDescent="0.35">
      <c r="A4101" s="11">
        <v>43915</v>
      </c>
      <c r="B4101" t="s">
        <v>928</v>
      </c>
      <c r="C4101" s="5">
        <v>48.95</v>
      </c>
      <c r="D4101" s="26" t="str">
        <f t="shared" si="64"/>
        <v/>
      </c>
      <c r="E4101" t="s">
        <v>92</v>
      </c>
    </row>
    <row r="4102" spans="1:5" outlineLevel="2" x14ac:dyDescent="0.35">
      <c r="A4102" s="11">
        <v>43915</v>
      </c>
      <c r="B4102" t="s">
        <v>928</v>
      </c>
      <c r="C4102" s="5">
        <v>163.32</v>
      </c>
      <c r="D4102" s="26" t="str">
        <f t="shared" si="64"/>
        <v/>
      </c>
      <c r="E4102" t="s">
        <v>94</v>
      </c>
    </row>
    <row r="4103" spans="1:5" outlineLevel="1" x14ac:dyDescent="0.35">
      <c r="A4103" s="24">
        <f>A4102</f>
        <v>43915</v>
      </c>
      <c r="B4103" s="25" t="str">
        <f>B4102</f>
        <v>ANASTASIA PEREZ</v>
      </c>
      <c r="C4103" s="26">
        <f>SUBTOTAL(9,C4101:C4102)</f>
        <v>212.26999999999998</v>
      </c>
      <c r="D4103" s="26" t="str">
        <f t="shared" si="64"/>
        <v>TOTAL</v>
      </c>
    </row>
    <row r="4104" spans="1:5" outlineLevel="2" x14ac:dyDescent="0.35">
      <c r="A4104" s="11">
        <v>43915</v>
      </c>
      <c r="B4104" t="s">
        <v>929</v>
      </c>
      <c r="C4104" s="5">
        <v>157.55000000000001</v>
      </c>
      <c r="D4104" s="26" t="str">
        <f t="shared" si="64"/>
        <v/>
      </c>
      <c r="E4104" t="s">
        <v>94</v>
      </c>
    </row>
    <row r="4105" spans="1:5" outlineLevel="2" x14ac:dyDescent="0.35">
      <c r="A4105" s="11">
        <v>43915</v>
      </c>
      <c r="B4105" t="s">
        <v>929</v>
      </c>
      <c r="C4105" s="5">
        <v>274.89</v>
      </c>
      <c r="D4105" s="26" t="str">
        <f t="shared" si="64"/>
        <v/>
      </c>
      <c r="E4105" t="s">
        <v>90</v>
      </c>
    </row>
    <row r="4106" spans="1:5" outlineLevel="1" x14ac:dyDescent="0.35">
      <c r="A4106" s="24">
        <f>A4105</f>
        <v>43915</v>
      </c>
      <c r="B4106" s="25" t="str">
        <f>B4105</f>
        <v>ANGELICA KNIGHT</v>
      </c>
      <c r="C4106" s="26">
        <f>SUBTOTAL(9,C4104:C4105)</f>
        <v>432.44</v>
      </c>
      <c r="D4106" s="26" t="str">
        <f t="shared" si="64"/>
        <v>TOTAL</v>
      </c>
    </row>
    <row r="4107" spans="1:5" outlineLevel="2" x14ac:dyDescent="0.35">
      <c r="A4107" s="11">
        <v>43915</v>
      </c>
      <c r="B4107" t="s">
        <v>930</v>
      </c>
      <c r="C4107" s="5">
        <v>192.05</v>
      </c>
      <c r="D4107" s="26" t="str">
        <f t="shared" si="64"/>
        <v/>
      </c>
      <c r="E4107" t="s">
        <v>94</v>
      </c>
    </row>
    <row r="4108" spans="1:5" outlineLevel="2" x14ac:dyDescent="0.35">
      <c r="A4108" s="11">
        <v>43915</v>
      </c>
      <c r="B4108" t="s">
        <v>930</v>
      </c>
      <c r="C4108" s="5">
        <v>726.42</v>
      </c>
      <c r="D4108" s="26" t="str">
        <f t="shared" si="64"/>
        <v/>
      </c>
      <c r="E4108" t="s">
        <v>90</v>
      </c>
    </row>
    <row r="4109" spans="1:5" outlineLevel="1" x14ac:dyDescent="0.35">
      <c r="A4109" s="24">
        <f>A4108</f>
        <v>43915</v>
      </c>
      <c r="B4109" s="25" t="str">
        <f>B4108</f>
        <v>ANNA VILLANUEVA</v>
      </c>
      <c r="C4109" s="26">
        <f>SUBTOTAL(9,C4107:C4108)</f>
        <v>918.47</v>
      </c>
      <c r="D4109" s="26" t="str">
        <f t="shared" si="64"/>
        <v>TOTAL</v>
      </c>
    </row>
    <row r="4110" spans="1:5" outlineLevel="2" x14ac:dyDescent="0.35">
      <c r="A4110" s="11">
        <v>43915</v>
      </c>
      <c r="B4110" t="s">
        <v>454</v>
      </c>
      <c r="C4110" s="5">
        <v>32.78</v>
      </c>
      <c r="D4110" s="26" t="str">
        <f t="shared" si="64"/>
        <v/>
      </c>
      <c r="E4110" t="s">
        <v>94</v>
      </c>
    </row>
    <row r="4111" spans="1:5" outlineLevel="1" x14ac:dyDescent="0.35">
      <c r="A4111" s="24">
        <f>A4110</f>
        <v>43915</v>
      </c>
      <c r="B4111" s="25" t="str">
        <f>B4110</f>
        <v>BEATRIZ MARTINEZ</v>
      </c>
      <c r="C4111" s="26">
        <f>SUBTOTAL(9,C4110:C4110)</f>
        <v>32.78</v>
      </c>
      <c r="D4111" s="26" t="str">
        <f t="shared" si="64"/>
        <v>TOTAL</v>
      </c>
    </row>
    <row r="4112" spans="1:5" outlineLevel="2" x14ac:dyDescent="0.35">
      <c r="A4112" s="11">
        <v>43915</v>
      </c>
      <c r="B4112" t="s">
        <v>931</v>
      </c>
      <c r="C4112" s="5">
        <v>60</v>
      </c>
      <c r="D4112" s="26" t="str">
        <f t="shared" si="64"/>
        <v/>
      </c>
      <c r="E4112" t="s">
        <v>76</v>
      </c>
    </row>
    <row r="4113" spans="1:5" outlineLevel="1" x14ac:dyDescent="0.35">
      <c r="A4113" s="24">
        <f>A4112</f>
        <v>43915</v>
      </c>
      <c r="B4113" s="25" t="str">
        <f>B4112</f>
        <v>BONNIE HULSE</v>
      </c>
      <c r="C4113" s="26">
        <f>SUBTOTAL(9,C4112:C4112)</f>
        <v>60</v>
      </c>
      <c r="D4113" s="26" t="str">
        <f t="shared" si="64"/>
        <v>TOTAL</v>
      </c>
    </row>
    <row r="4114" spans="1:5" outlineLevel="2" x14ac:dyDescent="0.35">
      <c r="A4114" s="11">
        <v>43915</v>
      </c>
      <c r="B4114" t="s">
        <v>932</v>
      </c>
      <c r="C4114" s="5">
        <v>50</v>
      </c>
      <c r="D4114" s="26" t="str">
        <f t="shared" si="64"/>
        <v/>
      </c>
      <c r="E4114" t="s">
        <v>77</v>
      </c>
    </row>
    <row r="4115" spans="1:5" outlineLevel="2" x14ac:dyDescent="0.35">
      <c r="A4115" s="11">
        <v>43915</v>
      </c>
      <c r="B4115" t="s">
        <v>932</v>
      </c>
      <c r="C4115" s="5">
        <v>477.22</v>
      </c>
      <c r="D4115" s="26" t="str">
        <f t="shared" si="64"/>
        <v/>
      </c>
      <c r="E4115" t="s">
        <v>90</v>
      </c>
    </row>
    <row r="4116" spans="1:5" outlineLevel="2" x14ac:dyDescent="0.35">
      <c r="A4116" s="11">
        <v>43915</v>
      </c>
      <c r="B4116" t="s">
        <v>932</v>
      </c>
      <c r="C4116" s="5">
        <v>60</v>
      </c>
      <c r="D4116" s="26" t="str">
        <f t="shared" si="64"/>
        <v/>
      </c>
      <c r="E4116" t="s">
        <v>76</v>
      </c>
    </row>
    <row r="4117" spans="1:5" outlineLevel="1" x14ac:dyDescent="0.35">
      <c r="A4117" s="24">
        <f>A4116</f>
        <v>43915</v>
      </c>
      <c r="B4117" s="25" t="str">
        <f>B4116</f>
        <v>BONNIE MCSPADDEN</v>
      </c>
      <c r="C4117" s="26">
        <f>SUBTOTAL(9,C4114:C4116)</f>
        <v>587.22</v>
      </c>
      <c r="D4117" s="26" t="str">
        <f t="shared" si="64"/>
        <v>TOTAL</v>
      </c>
    </row>
    <row r="4118" spans="1:5" outlineLevel="2" x14ac:dyDescent="0.35">
      <c r="A4118" s="11">
        <v>43915</v>
      </c>
      <c r="B4118" t="s">
        <v>933</v>
      </c>
      <c r="C4118" s="5">
        <v>500</v>
      </c>
      <c r="D4118" s="26" t="str">
        <f t="shared" si="64"/>
        <v/>
      </c>
      <c r="E4118" t="s">
        <v>92</v>
      </c>
    </row>
    <row r="4119" spans="1:5" outlineLevel="1" x14ac:dyDescent="0.35">
      <c r="A4119" s="24">
        <f>A4118</f>
        <v>43915</v>
      </c>
      <c r="B4119" s="25" t="str">
        <f>B4118</f>
        <v>BRETT NELSEN</v>
      </c>
      <c r="C4119" s="26">
        <f>SUBTOTAL(9,C4118:C4118)</f>
        <v>500</v>
      </c>
      <c r="D4119" s="26" t="str">
        <f t="shared" si="64"/>
        <v>TOTAL</v>
      </c>
    </row>
    <row r="4120" spans="1:5" outlineLevel="2" x14ac:dyDescent="0.35">
      <c r="A4120" s="11">
        <v>43915</v>
      </c>
      <c r="B4120" t="s">
        <v>934</v>
      </c>
      <c r="C4120" s="5">
        <v>122.64</v>
      </c>
      <c r="D4120" s="26" t="str">
        <f t="shared" si="64"/>
        <v/>
      </c>
      <c r="E4120" t="s">
        <v>94</v>
      </c>
    </row>
    <row r="4121" spans="1:5" outlineLevel="1" x14ac:dyDescent="0.35">
      <c r="A4121" s="24">
        <f>A4120</f>
        <v>43915</v>
      </c>
      <c r="B4121" s="25" t="str">
        <f>B4120</f>
        <v>BRITTANY SPURLOCK</v>
      </c>
      <c r="C4121" s="26">
        <f>SUBTOTAL(9,C4120:C4120)</f>
        <v>122.64</v>
      </c>
      <c r="D4121" s="26" t="str">
        <f t="shared" si="64"/>
        <v>TOTAL</v>
      </c>
    </row>
    <row r="4122" spans="1:5" outlineLevel="2" x14ac:dyDescent="0.35">
      <c r="A4122" s="11">
        <v>43915</v>
      </c>
      <c r="B4122" t="s">
        <v>935</v>
      </c>
      <c r="C4122" s="5">
        <v>29.89</v>
      </c>
      <c r="D4122" s="26" t="str">
        <f t="shared" si="64"/>
        <v/>
      </c>
      <c r="E4122" t="s">
        <v>90</v>
      </c>
    </row>
    <row r="4123" spans="1:5" outlineLevel="1" x14ac:dyDescent="0.35">
      <c r="A4123" s="24">
        <f>A4122</f>
        <v>43915</v>
      </c>
      <c r="B4123" s="25" t="str">
        <f>B4122</f>
        <v>CAROLINE STOUT</v>
      </c>
      <c r="C4123" s="26">
        <f>SUBTOTAL(9,C4122:C4122)</f>
        <v>29.89</v>
      </c>
      <c r="D4123" s="26" t="str">
        <f t="shared" si="64"/>
        <v>TOTAL</v>
      </c>
    </row>
    <row r="4124" spans="1:5" outlineLevel="2" x14ac:dyDescent="0.35">
      <c r="A4124" s="11">
        <v>43915</v>
      </c>
      <c r="B4124" t="s">
        <v>425</v>
      </c>
      <c r="C4124" s="5">
        <v>19.55</v>
      </c>
      <c r="D4124" s="26" t="str">
        <f t="shared" si="64"/>
        <v/>
      </c>
      <c r="E4124" t="s">
        <v>94</v>
      </c>
    </row>
    <row r="4125" spans="1:5" outlineLevel="1" x14ac:dyDescent="0.35">
      <c r="A4125" s="24">
        <f>A4124</f>
        <v>43915</v>
      </c>
      <c r="B4125" s="25" t="str">
        <f>B4124</f>
        <v>CELIA ORCUTT</v>
      </c>
      <c r="C4125" s="26">
        <f>SUBTOTAL(9,C4124:C4124)</f>
        <v>19.55</v>
      </c>
      <c r="D4125" s="26" t="str">
        <f t="shared" si="64"/>
        <v>TOTAL</v>
      </c>
    </row>
    <row r="4126" spans="1:5" outlineLevel="2" x14ac:dyDescent="0.35">
      <c r="A4126" s="11">
        <v>43915</v>
      </c>
      <c r="B4126" t="s">
        <v>353</v>
      </c>
      <c r="C4126" s="5">
        <v>61.53</v>
      </c>
      <c r="D4126" s="26" t="str">
        <f t="shared" si="64"/>
        <v/>
      </c>
      <c r="E4126" t="s">
        <v>94</v>
      </c>
    </row>
    <row r="4127" spans="1:5" outlineLevel="1" x14ac:dyDescent="0.35">
      <c r="A4127" s="24">
        <f>A4126</f>
        <v>43915</v>
      </c>
      <c r="B4127" s="25" t="str">
        <f>B4126</f>
        <v>CHIHARU ALLEN</v>
      </c>
      <c r="C4127" s="26">
        <f>SUBTOTAL(9,C4126:C4126)</f>
        <v>61.53</v>
      </c>
      <c r="D4127" s="26" t="str">
        <f t="shared" si="64"/>
        <v>TOTAL</v>
      </c>
    </row>
    <row r="4128" spans="1:5" outlineLevel="2" x14ac:dyDescent="0.35">
      <c r="A4128" s="11">
        <v>43915</v>
      </c>
      <c r="B4128" t="s">
        <v>583</v>
      </c>
      <c r="C4128" s="5">
        <v>30</v>
      </c>
      <c r="D4128" s="26" t="str">
        <f t="shared" si="64"/>
        <v/>
      </c>
      <c r="E4128" t="s">
        <v>90</v>
      </c>
    </row>
    <row r="4129" spans="1:5" outlineLevel="1" x14ac:dyDescent="0.35">
      <c r="A4129" s="24">
        <f>A4128</f>
        <v>43915</v>
      </c>
      <c r="B4129" s="25" t="str">
        <f>B4128</f>
        <v>CHRISTINA BORGSTEDTE</v>
      </c>
      <c r="C4129" s="26">
        <f>SUBTOTAL(9,C4128:C4128)</f>
        <v>30</v>
      </c>
      <c r="D4129" s="26" t="str">
        <f t="shared" si="64"/>
        <v>TOTAL</v>
      </c>
    </row>
    <row r="4130" spans="1:5" outlineLevel="2" x14ac:dyDescent="0.35">
      <c r="A4130" s="11">
        <v>43915</v>
      </c>
      <c r="B4130" t="s">
        <v>936</v>
      </c>
      <c r="C4130" s="5">
        <v>43.68</v>
      </c>
      <c r="D4130" s="26" t="str">
        <f t="shared" si="64"/>
        <v/>
      </c>
      <c r="E4130" t="s">
        <v>92</v>
      </c>
    </row>
    <row r="4131" spans="1:5" outlineLevel="1" x14ac:dyDescent="0.35">
      <c r="A4131" s="24">
        <f>A4130</f>
        <v>43915</v>
      </c>
      <c r="B4131" s="25" t="str">
        <f>B4130</f>
        <v>CHRISTINA PALOS</v>
      </c>
      <c r="C4131" s="26">
        <f>SUBTOTAL(9,C4130:C4130)</f>
        <v>43.68</v>
      </c>
      <c r="D4131" s="26" t="str">
        <f t="shared" si="64"/>
        <v>TOTAL</v>
      </c>
    </row>
    <row r="4132" spans="1:5" outlineLevel="2" x14ac:dyDescent="0.35">
      <c r="A4132" s="11">
        <v>43915</v>
      </c>
      <c r="B4132" t="s">
        <v>354</v>
      </c>
      <c r="C4132" s="5">
        <v>52.33</v>
      </c>
      <c r="D4132" s="26" t="str">
        <f t="shared" si="64"/>
        <v/>
      </c>
      <c r="E4132" t="s">
        <v>94</v>
      </c>
    </row>
    <row r="4133" spans="1:5" outlineLevel="1" x14ac:dyDescent="0.35">
      <c r="A4133" s="24">
        <f>A4132</f>
        <v>43915</v>
      </c>
      <c r="B4133" s="25" t="str">
        <f>B4132</f>
        <v>CHRISTINA STEWART</v>
      </c>
      <c r="C4133" s="26">
        <f>SUBTOTAL(9,C4132:C4132)</f>
        <v>52.33</v>
      </c>
      <c r="D4133" s="26" t="str">
        <f t="shared" si="64"/>
        <v>TOTAL</v>
      </c>
    </row>
    <row r="4134" spans="1:5" outlineLevel="2" x14ac:dyDescent="0.35">
      <c r="A4134" s="11">
        <v>43915</v>
      </c>
      <c r="B4134" t="s">
        <v>584</v>
      </c>
      <c r="C4134" s="5">
        <v>37</v>
      </c>
      <c r="D4134" s="26" t="str">
        <f t="shared" si="64"/>
        <v/>
      </c>
      <c r="E4134" t="s">
        <v>90</v>
      </c>
    </row>
    <row r="4135" spans="1:5" outlineLevel="1" x14ac:dyDescent="0.35">
      <c r="A4135" s="24">
        <f>A4134</f>
        <v>43915</v>
      </c>
      <c r="B4135" s="25" t="str">
        <f>B4134</f>
        <v>CHRISTINE CASKEY</v>
      </c>
      <c r="C4135" s="26">
        <f>SUBTOTAL(9,C4134:C4134)</f>
        <v>37</v>
      </c>
      <c r="D4135" s="26" t="str">
        <f t="shared" si="64"/>
        <v>TOTAL</v>
      </c>
    </row>
    <row r="4136" spans="1:5" outlineLevel="2" x14ac:dyDescent="0.35">
      <c r="A4136" s="11">
        <v>43915</v>
      </c>
      <c r="B4136" t="s">
        <v>937</v>
      </c>
      <c r="C4136" s="5">
        <v>350</v>
      </c>
      <c r="D4136" s="26" t="str">
        <f t="shared" si="64"/>
        <v/>
      </c>
      <c r="E4136" t="s">
        <v>90</v>
      </c>
    </row>
    <row r="4137" spans="1:5" outlineLevel="1" x14ac:dyDescent="0.35">
      <c r="A4137" s="24">
        <f>A4136</f>
        <v>43915</v>
      </c>
      <c r="B4137" s="25" t="str">
        <f>B4136</f>
        <v>CHRISTOPHER BROWN</v>
      </c>
      <c r="C4137" s="26">
        <f>SUBTOTAL(9,C4136:C4136)</f>
        <v>350</v>
      </c>
      <c r="D4137" s="26" t="str">
        <f t="shared" si="64"/>
        <v>TOTAL</v>
      </c>
    </row>
    <row r="4138" spans="1:5" outlineLevel="2" x14ac:dyDescent="0.35">
      <c r="A4138" s="11">
        <v>43915</v>
      </c>
      <c r="B4138" t="s">
        <v>355</v>
      </c>
      <c r="C4138" s="5">
        <v>93.73</v>
      </c>
      <c r="D4138" s="26" t="str">
        <f t="shared" si="64"/>
        <v/>
      </c>
      <c r="E4138" t="s">
        <v>94</v>
      </c>
    </row>
    <row r="4139" spans="1:5" outlineLevel="1" x14ac:dyDescent="0.35">
      <c r="A4139" s="24">
        <f>A4138</f>
        <v>43915</v>
      </c>
      <c r="B4139" s="25" t="str">
        <f>B4138</f>
        <v>CHRISTOPHER COPE</v>
      </c>
      <c r="C4139" s="26">
        <f>SUBTOTAL(9,C4138:C4138)</f>
        <v>93.73</v>
      </c>
      <c r="D4139" s="26" t="str">
        <f t="shared" si="64"/>
        <v>TOTAL</v>
      </c>
    </row>
    <row r="4140" spans="1:5" outlineLevel="2" x14ac:dyDescent="0.35">
      <c r="A4140" s="11">
        <v>43915</v>
      </c>
      <c r="B4140" t="s">
        <v>585</v>
      </c>
      <c r="C4140" s="5">
        <v>17</v>
      </c>
      <c r="D4140" s="26" t="str">
        <f t="shared" si="64"/>
        <v/>
      </c>
      <c r="E4140" t="s">
        <v>92</v>
      </c>
    </row>
    <row r="4141" spans="1:5" outlineLevel="1" x14ac:dyDescent="0.35">
      <c r="A4141" s="24">
        <f>A4140</f>
        <v>43915</v>
      </c>
      <c r="B4141" s="25" t="str">
        <f>B4140</f>
        <v>CHRISTOPHER DUDLEY</v>
      </c>
      <c r="C4141" s="26">
        <f>SUBTOTAL(9,C4140:C4140)</f>
        <v>17</v>
      </c>
      <c r="D4141" s="26" t="str">
        <f t="shared" si="64"/>
        <v>TOTAL</v>
      </c>
    </row>
    <row r="4142" spans="1:5" outlineLevel="2" x14ac:dyDescent="0.35">
      <c r="A4142" s="11">
        <v>43915</v>
      </c>
      <c r="B4142" t="s">
        <v>938</v>
      </c>
      <c r="C4142" s="5">
        <v>50</v>
      </c>
      <c r="D4142" s="26" t="str">
        <f t="shared" si="64"/>
        <v/>
      </c>
      <c r="E4142" t="s">
        <v>77</v>
      </c>
    </row>
    <row r="4143" spans="1:5" outlineLevel="2" x14ac:dyDescent="0.35">
      <c r="A4143" s="11">
        <v>43915</v>
      </c>
      <c r="B4143" t="s">
        <v>938</v>
      </c>
      <c r="C4143" s="5">
        <v>192.05</v>
      </c>
      <c r="D4143" s="26" t="str">
        <f t="shared" si="64"/>
        <v/>
      </c>
      <c r="E4143" t="s">
        <v>94</v>
      </c>
    </row>
    <row r="4144" spans="1:5" outlineLevel="2" x14ac:dyDescent="0.35">
      <c r="A4144" s="11">
        <v>43915</v>
      </c>
      <c r="B4144" t="s">
        <v>938</v>
      </c>
      <c r="C4144" s="5">
        <v>77.09</v>
      </c>
      <c r="D4144" s="26" t="str">
        <f t="shared" si="64"/>
        <v/>
      </c>
      <c r="E4144" t="s">
        <v>90</v>
      </c>
    </row>
    <row r="4145" spans="1:5" outlineLevel="2" x14ac:dyDescent="0.35">
      <c r="A4145" s="11">
        <v>43915</v>
      </c>
      <c r="B4145" t="s">
        <v>938</v>
      </c>
      <c r="C4145" s="5">
        <v>110</v>
      </c>
      <c r="D4145" s="26" t="str">
        <f t="shared" si="64"/>
        <v/>
      </c>
      <c r="E4145" t="s">
        <v>76</v>
      </c>
    </row>
    <row r="4146" spans="1:5" outlineLevel="1" x14ac:dyDescent="0.35">
      <c r="A4146" s="24">
        <f>A4145</f>
        <v>43915</v>
      </c>
      <c r="B4146" s="25" t="str">
        <f>B4145</f>
        <v>CHRISTY BAILEY</v>
      </c>
      <c r="C4146" s="26">
        <f>SUBTOTAL(9,C4142:C4145)</f>
        <v>429.14</v>
      </c>
      <c r="D4146" s="26" t="str">
        <f t="shared" si="64"/>
        <v>TOTAL</v>
      </c>
    </row>
    <row r="4147" spans="1:5" outlineLevel="2" x14ac:dyDescent="0.35">
      <c r="A4147" s="11">
        <v>43915</v>
      </c>
      <c r="B4147" t="s">
        <v>939</v>
      </c>
      <c r="C4147" s="5">
        <v>134.1</v>
      </c>
      <c r="D4147" s="26" t="str">
        <f t="shared" si="64"/>
        <v/>
      </c>
      <c r="E4147" t="s">
        <v>94</v>
      </c>
    </row>
    <row r="4148" spans="1:5" outlineLevel="1" x14ac:dyDescent="0.35">
      <c r="A4148" s="24">
        <f>A4147</f>
        <v>43915</v>
      </c>
      <c r="B4148" s="25" t="str">
        <f>B4147</f>
        <v>CINDY BOOKOUT</v>
      </c>
      <c r="C4148" s="26">
        <f>SUBTOTAL(9,C4147:C4147)</f>
        <v>134.1</v>
      </c>
      <c r="D4148" s="26" t="str">
        <f t="shared" si="64"/>
        <v>TOTAL</v>
      </c>
    </row>
    <row r="4149" spans="1:5" outlineLevel="2" x14ac:dyDescent="0.35">
      <c r="A4149" s="11">
        <v>43915</v>
      </c>
      <c r="B4149" t="s">
        <v>940</v>
      </c>
      <c r="C4149" s="5">
        <v>500</v>
      </c>
      <c r="D4149" s="26" t="str">
        <f t="shared" si="64"/>
        <v/>
      </c>
      <c r="E4149" t="s">
        <v>92</v>
      </c>
    </row>
    <row r="4150" spans="1:5" outlineLevel="1" x14ac:dyDescent="0.35">
      <c r="A4150" s="24">
        <f>A4149</f>
        <v>43915</v>
      </c>
      <c r="B4150" s="25" t="str">
        <f>B4149</f>
        <v>CLINTON CAPSHAW</v>
      </c>
      <c r="C4150" s="26">
        <f>SUBTOTAL(9,C4149:C4149)</f>
        <v>500</v>
      </c>
      <c r="D4150" s="26" t="str">
        <f t="shared" si="64"/>
        <v>TOTAL</v>
      </c>
    </row>
    <row r="4151" spans="1:5" outlineLevel="2" x14ac:dyDescent="0.35">
      <c r="A4151" s="11">
        <v>43915</v>
      </c>
      <c r="B4151" t="s">
        <v>941</v>
      </c>
      <c r="C4151" s="5">
        <v>157.55000000000001</v>
      </c>
      <c r="D4151" s="26" t="str">
        <f t="shared" si="64"/>
        <v/>
      </c>
      <c r="E4151" t="s">
        <v>94</v>
      </c>
    </row>
    <row r="4152" spans="1:5" outlineLevel="2" x14ac:dyDescent="0.35">
      <c r="A4152" s="11">
        <v>43915</v>
      </c>
      <c r="B4152" t="s">
        <v>941</v>
      </c>
      <c r="C4152" s="5">
        <v>113.02</v>
      </c>
      <c r="D4152" s="26" t="str">
        <f t="shared" si="64"/>
        <v/>
      </c>
      <c r="E4152" t="s">
        <v>90</v>
      </c>
    </row>
    <row r="4153" spans="1:5" outlineLevel="1" x14ac:dyDescent="0.35">
      <c r="A4153" s="24">
        <f>A4152</f>
        <v>43915</v>
      </c>
      <c r="B4153" s="25" t="str">
        <f>B4152</f>
        <v>COURTNEY CALFEE</v>
      </c>
      <c r="C4153" s="26">
        <f>SUBTOTAL(9,C4151:C4152)</f>
        <v>270.57</v>
      </c>
      <c r="D4153" s="26" t="str">
        <f t="shared" si="64"/>
        <v>TOTAL</v>
      </c>
    </row>
    <row r="4154" spans="1:5" outlineLevel="2" x14ac:dyDescent="0.35">
      <c r="A4154" s="11">
        <v>43915</v>
      </c>
      <c r="B4154" t="s">
        <v>229</v>
      </c>
      <c r="C4154" s="5">
        <v>33.53</v>
      </c>
      <c r="D4154" s="26" t="str">
        <f t="shared" si="64"/>
        <v/>
      </c>
      <c r="E4154" t="s">
        <v>94</v>
      </c>
    </row>
    <row r="4155" spans="1:5" outlineLevel="1" x14ac:dyDescent="0.35">
      <c r="A4155" s="24">
        <f>A4154</f>
        <v>43915</v>
      </c>
      <c r="B4155" s="25" t="str">
        <f>B4154</f>
        <v>CYNTHIA SIPPERLY</v>
      </c>
      <c r="C4155" s="26">
        <f>SUBTOTAL(9,C4154:C4154)</f>
        <v>33.53</v>
      </c>
      <c r="D4155" s="26" t="str">
        <f t="shared" si="64"/>
        <v>TOTAL</v>
      </c>
    </row>
    <row r="4156" spans="1:5" outlineLevel="2" x14ac:dyDescent="0.35">
      <c r="A4156" s="11">
        <v>43915</v>
      </c>
      <c r="B4156" t="s">
        <v>942</v>
      </c>
      <c r="C4156" s="5">
        <v>20</v>
      </c>
      <c r="D4156" s="26" t="str">
        <f t="shared" si="64"/>
        <v/>
      </c>
      <c r="E4156" t="s">
        <v>89</v>
      </c>
    </row>
    <row r="4157" spans="1:5" outlineLevel="1" x14ac:dyDescent="0.35">
      <c r="A4157" s="24">
        <f>A4156</f>
        <v>43915</v>
      </c>
      <c r="B4157" s="25" t="str">
        <f>B4156</f>
        <v>DANIEL TOMCZUK</v>
      </c>
      <c r="C4157" s="26">
        <f>SUBTOTAL(9,C4156:C4156)</f>
        <v>20</v>
      </c>
      <c r="D4157" s="26" t="str">
        <f t="shared" si="64"/>
        <v>TOTAL</v>
      </c>
    </row>
    <row r="4158" spans="1:5" outlineLevel="2" x14ac:dyDescent="0.35">
      <c r="A4158" s="11">
        <v>43915</v>
      </c>
      <c r="B4158" t="s">
        <v>356</v>
      </c>
      <c r="C4158" s="5">
        <v>129.94999999999999</v>
      </c>
      <c r="D4158" s="26" t="str">
        <f t="shared" si="64"/>
        <v/>
      </c>
      <c r="E4158" t="s">
        <v>94</v>
      </c>
    </row>
    <row r="4159" spans="1:5" outlineLevel="1" x14ac:dyDescent="0.35">
      <c r="A4159" s="24">
        <f>A4158</f>
        <v>43915</v>
      </c>
      <c r="B4159" s="25" t="str">
        <f>B4158</f>
        <v>DARLENE BATES</v>
      </c>
      <c r="C4159" s="26">
        <f>SUBTOTAL(9,C4158:C4158)</f>
        <v>129.94999999999999</v>
      </c>
      <c r="D4159" s="26" t="str">
        <f t="shared" si="64"/>
        <v>TOTAL</v>
      </c>
    </row>
    <row r="4160" spans="1:5" outlineLevel="2" x14ac:dyDescent="0.35">
      <c r="A4160" s="11">
        <v>43915</v>
      </c>
      <c r="B4160" t="s">
        <v>471</v>
      </c>
      <c r="C4160" s="5">
        <v>149.5</v>
      </c>
      <c r="D4160" s="26" t="str">
        <f t="shared" ref="D4160:D4223" si="65">IF(E4160="","TOTAL","")</f>
        <v/>
      </c>
      <c r="E4160" t="s">
        <v>94</v>
      </c>
    </row>
    <row r="4161" spans="1:5" outlineLevel="1" x14ac:dyDescent="0.35">
      <c r="A4161" s="24">
        <f>A4160</f>
        <v>43915</v>
      </c>
      <c r="B4161" s="25" t="str">
        <f>B4160</f>
        <v>DARLENE RANKIN</v>
      </c>
      <c r="C4161" s="26">
        <f>SUBTOTAL(9,C4160:C4160)</f>
        <v>149.5</v>
      </c>
      <c r="D4161" s="26" t="str">
        <f t="shared" si="65"/>
        <v>TOTAL</v>
      </c>
    </row>
    <row r="4162" spans="1:5" outlineLevel="2" x14ac:dyDescent="0.35">
      <c r="A4162" s="11">
        <v>43915</v>
      </c>
      <c r="B4162" t="s">
        <v>243</v>
      </c>
      <c r="C4162" s="5">
        <v>48.3</v>
      </c>
      <c r="D4162" s="26" t="str">
        <f t="shared" si="65"/>
        <v/>
      </c>
      <c r="E4162" t="s">
        <v>94</v>
      </c>
    </row>
    <row r="4163" spans="1:5" outlineLevel="1" x14ac:dyDescent="0.35">
      <c r="A4163" s="24">
        <f>A4162</f>
        <v>43915</v>
      </c>
      <c r="B4163" s="25" t="str">
        <f>B4162</f>
        <v>DAWN LEDGERWOOD</v>
      </c>
      <c r="C4163" s="26">
        <f>SUBTOTAL(9,C4162:C4162)</f>
        <v>48.3</v>
      </c>
      <c r="D4163" s="26" t="str">
        <f t="shared" si="65"/>
        <v>TOTAL</v>
      </c>
    </row>
    <row r="4164" spans="1:5" outlineLevel="2" x14ac:dyDescent="0.35">
      <c r="A4164" s="11">
        <v>43915</v>
      </c>
      <c r="B4164" t="s">
        <v>943</v>
      </c>
      <c r="C4164" s="5">
        <v>14.28</v>
      </c>
      <c r="D4164" s="26" t="str">
        <f t="shared" si="65"/>
        <v/>
      </c>
      <c r="E4164" t="s">
        <v>87</v>
      </c>
    </row>
    <row r="4165" spans="1:5" outlineLevel="1" x14ac:dyDescent="0.35">
      <c r="A4165" s="24">
        <f>A4164</f>
        <v>43915</v>
      </c>
      <c r="B4165" s="25" t="str">
        <f>B4164</f>
        <v>DEBRA ROACH DAVIES</v>
      </c>
      <c r="C4165" s="26">
        <f>SUBTOTAL(9,C4164:C4164)</f>
        <v>14.28</v>
      </c>
      <c r="D4165" s="26" t="str">
        <f t="shared" si="65"/>
        <v>TOTAL</v>
      </c>
    </row>
    <row r="4166" spans="1:5" outlineLevel="2" x14ac:dyDescent="0.35">
      <c r="A4166" s="11">
        <v>43915</v>
      </c>
      <c r="B4166" t="s">
        <v>944</v>
      </c>
      <c r="C4166" s="5">
        <v>50</v>
      </c>
      <c r="D4166" s="26" t="str">
        <f t="shared" si="65"/>
        <v/>
      </c>
      <c r="E4166" t="s">
        <v>77</v>
      </c>
    </row>
    <row r="4167" spans="1:5" outlineLevel="2" x14ac:dyDescent="0.35">
      <c r="A4167" s="11">
        <v>43915</v>
      </c>
      <c r="B4167" t="s">
        <v>944</v>
      </c>
      <c r="C4167" s="5">
        <v>192.05</v>
      </c>
      <c r="D4167" s="26" t="str">
        <f t="shared" si="65"/>
        <v/>
      </c>
      <c r="E4167" t="s">
        <v>94</v>
      </c>
    </row>
    <row r="4168" spans="1:5" outlineLevel="2" x14ac:dyDescent="0.35">
      <c r="A4168" s="11">
        <v>43915</v>
      </c>
      <c r="B4168" t="s">
        <v>944</v>
      </c>
      <c r="C4168" s="5">
        <v>107.95</v>
      </c>
      <c r="D4168" s="26" t="str">
        <f t="shared" si="65"/>
        <v/>
      </c>
      <c r="E4168" t="s">
        <v>90</v>
      </c>
    </row>
    <row r="4169" spans="1:5" outlineLevel="1" x14ac:dyDescent="0.35">
      <c r="A4169" s="24">
        <f>A4168</f>
        <v>43915</v>
      </c>
      <c r="B4169" s="25" t="str">
        <f>B4168</f>
        <v>DENNIS BEAVER</v>
      </c>
      <c r="C4169" s="26">
        <f>SUBTOTAL(9,C4166:C4168)</f>
        <v>350</v>
      </c>
      <c r="D4169" s="26" t="str">
        <f t="shared" si="65"/>
        <v>TOTAL</v>
      </c>
    </row>
    <row r="4170" spans="1:5" outlineLevel="2" x14ac:dyDescent="0.35">
      <c r="A4170" s="11">
        <v>43915</v>
      </c>
      <c r="B4170" t="s">
        <v>530</v>
      </c>
      <c r="C4170" s="5">
        <v>192.05</v>
      </c>
      <c r="D4170" s="26" t="str">
        <f t="shared" si="65"/>
        <v/>
      </c>
      <c r="E4170" t="s">
        <v>94</v>
      </c>
    </row>
    <row r="4171" spans="1:5" outlineLevel="1" x14ac:dyDescent="0.35">
      <c r="A4171" s="24">
        <f>A4170</f>
        <v>43915</v>
      </c>
      <c r="B4171" s="25" t="str">
        <f>B4170</f>
        <v>DOREEN MARTINEZ</v>
      </c>
      <c r="C4171" s="26">
        <f>SUBTOTAL(9,C4170:C4170)</f>
        <v>192.05</v>
      </c>
      <c r="D4171" s="26" t="str">
        <f t="shared" si="65"/>
        <v>TOTAL</v>
      </c>
    </row>
    <row r="4172" spans="1:5" outlineLevel="2" x14ac:dyDescent="0.35">
      <c r="A4172" s="11">
        <v>43915</v>
      </c>
      <c r="B4172" t="s">
        <v>319</v>
      </c>
      <c r="C4172" s="5">
        <v>135.75</v>
      </c>
      <c r="D4172" s="26" t="str">
        <f t="shared" si="65"/>
        <v/>
      </c>
      <c r="E4172" t="s">
        <v>94</v>
      </c>
    </row>
    <row r="4173" spans="1:5" outlineLevel="1" x14ac:dyDescent="0.35">
      <c r="A4173" s="24">
        <f>A4172</f>
        <v>43915</v>
      </c>
      <c r="B4173" s="25" t="str">
        <f>B4172</f>
        <v>DURINDA GARDNER</v>
      </c>
      <c r="C4173" s="26">
        <f>SUBTOTAL(9,C4172:C4172)</f>
        <v>135.75</v>
      </c>
      <c r="D4173" s="26" t="str">
        <f t="shared" si="65"/>
        <v>TOTAL</v>
      </c>
    </row>
    <row r="4174" spans="1:5" outlineLevel="2" x14ac:dyDescent="0.35">
      <c r="A4174" s="11">
        <v>43915</v>
      </c>
      <c r="B4174" t="s">
        <v>945</v>
      </c>
      <c r="C4174" s="5">
        <v>193.2</v>
      </c>
      <c r="D4174" s="26" t="str">
        <f t="shared" si="65"/>
        <v/>
      </c>
      <c r="E4174" t="s">
        <v>94</v>
      </c>
    </row>
    <row r="4175" spans="1:5" outlineLevel="1" x14ac:dyDescent="0.35">
      <c r="A4175" s="24">
        <f>A4174</f>
        <v>43915</v>
      </c>
      <c r="B4175" s="25" t="str">
        <f>B4174</f>
        <v>ELISA WILLINGHAM</v>
      </c>
      <c r="C4175" s="26">
        <f>SUBTOTAL(9,C4174:C4174)</f>
        <v>193.2</v>
      </c>
      <c r="D4175" s="26" t="str">
        <f t="shared" si="65"/>
        <v>TOTAL</v>
      </c>
    </row>
    <row r="4176" spans="1:5" outlineLevel="2" x14ac:dyDescent="0.35">
      <c r="A4176" s="11">
        <v>43915</v>
      </c>
      <c r="B4176" t="s">
        <v>357</v>
      </c>
      <c r="C4176" s="5">
        <v>75.099999999999994</v>
      </c>
      <c r="D4176" s="26" t="str">
        <f t="shared" si="65"/>
        <v/>
      </c>
      <c r="E4176" t="s">
        <v>94</v>
      </c>
    </row>
    <row r="4177" spans="1:5" outlineLevel="1" x14ac:dyDescent="0.35">
      <c r="A4177" s="24">
        <f>A4176</f>
        <v>43915</v>
      </c>
      <c r="B4177" s="25" t="str">
        <f>B4176</f>
        <v>ELISABETH PHILLIPS</v>
      </c>
      <c r="C4177" s="26">
        <f>SUBTOTAL(9,C4176:C4176)</f>
        <v>75.099999999999994</v>
      </c>
      <c r="D4177" s="26" t="str">
        <f t="shared" si="65"/>
        <v>TOTAL</v>
      </c>
    </row>
    <row r="4178" spans="1:5" outlineLevel="2" x14ac:dyDescent="0.35">
      <c r="A4178" s="11">
        <v>43915</v>
      </c>
      <c r="B4178" t="s">
        <v>320</v>
      </c>
      <c r="C4178" s="5">
        <v>125</v>
      </c>
      <c r="D4178" s="26" t="str">
        <f t="shared" si="65"/>
        <v/>
      </c>
      <c r="E4178" t="s">
        <v>77</v>
      </c>
    </row>
    <row r="4179" spans="1:5" outlineLevel="1" x14ac:dyDescent="0.35">
      <c r="A4179" s="24">
        <f>A4178</f>
        <v>43915</v>
      </c>
      <c r="B4179" s="25" t="str">
        <f>B4178</f>
        <v>ELIZABETH BOOTH</v>
      </c>
      <c r="C4179" s="26">
        <f>SUBTOTAL(9,C4178:C4178)</f>
        <v>125</v>
      </c>
      <c r="D4179" s="26" t="str">
        <f t="shared" si="65"/>
        <v>TOTAL</v>
      </c>
    </row>
    <row r="4180" spans="1:5" outlineLevel="2" x14ac:dyDescent="0.35">
      <c r="A4180" s="11">
        <v>43915</v>
      </c>
      <c r="B4180" t="s">
        <v>946</v>
      </c>
      <c r="C4180" s="5">
        <v>18.87</v>
      </c>
      <c r="D4180" s="26" t="str">
        <f t="shared" si="65"/>
        <v/>
      </c>
      <c r="E4180" t="s">
        <v>94</v>
      </c>
    </row>
    <row r="4181" spans="1:5" outlineLevel="1" x14ac:dyDescent="0.35">
      <c r="A4181" s="24">
        <f>A4180</f>
        <v>43915</v>
      </c>
      <c r="B4181" s="25" t="str">
        <f>B4180</f>
        <v>EMMA THEIS-TURNER</v>
      </c>
      <c r="C4181" s="26">
        <f>SUBTOTAL(9,C4180:C4180)</f>
        <v>18.87</v>
      </c>
      <c r="D4181" s="26" t="str">
        <f t="shared" si="65"/>
        <v>TOTAL</v>
      </c>
    </row>
    <row r="4182" spans="1:5" outlineLevel="2" x14ac:dyDescent="0.35">
      <c r="A4182" s="11">
        <v>43915</v>
      </c>
      <c r="B4182" t="s">
        <v>391</v>
      </c>
      <c r="C4182" s="5">
        <v>100.63</v>
      </c>
      <c r="D4182" s="26" t="str">
        <f t="shared" si="65"/>
        <v/>
      </c>
      <c r="E4182" t="s">
        <v>94</v>
      </c>
    </row>
    <row r="4183" spans="1:5" outlineLevel="1" x14ac:dyDescent="0.35">
      <c r="A4183" s="24">
        <f>A4182</f>
        <v>43915</v>
      </c>
      <c r="B4183" s="25" t="str">
        <f>B4182</f>
        <v>ERINN HENGST</v>
      </c>
      <c r="C4183" s="26">
        <f>SUBTOTAL(9,C4182:C4182)</f>
        <v>100.63</v>
      </c>
      <c r="D4183" s="26" t="str">
        <f t="shared" si="65"/>
        <v>TOTAL</v>
      </c>
    </row>
    <row r="4184" spans="1:5" outlineLevel="2" x14ac:dyDescent="0.35">
      <c r="A4184" s="11">
        <v>43915</v>
      </c>
      <c r="B4184" t="s">
        <v>947</v>
      </c>
      <c r="C4184" s="5">
        <v>500</v>
      </c>
      <c r="D4184" s="26" t="str">
        <f t="shared" si="65"/>
        <v/>
      </c>
      <c r="E4184" t="s">
        <v>92</v>
      </c>
    </row>
    <row r="4185" spans="1:5" outlineLevel="1" x14ac:dyDescent="0.35">
      <c r="A4185" s="24">
        <f>A4184</f>
        <v>43915</v>
      </c>
      <c r="B4185" s="25" t="str">
        <f>B4184</f>
        <v>GABRIEL KATZ</v>
      </c>
      <c r="C4185" s="26">
        <f>SUBTOTAL(9,C4184:C4184)</f>
        <v>500</v>
      </c>
      <c r="D4185" s="26" t="str">
        <f t="shared" si="65"/>
        <v>TOTAL</v>
      </c>
    </row>
    <row r="4186" spans="1:5" outlineLevel="2" x14ac:dyDescent="0.35">
      <c r="A4186" s="11">
        <v>43915</v>
      </c>
      <c r="B4186" t="s">
        <v>948</v>
      </c>
      <c r="C4186" s="5">
        <v>192.05</v>
      </c>
      <c r="D4186" s="26" t="str">
        <f t="shared" si="65"/>
        <v/>
      </c>
      <c r="E4186" t="s">
        <v>94</v>
      </c>
    </row>
    <row r="4187" spans="1:5" outlineLevel="2" x14ac:dyDescent="0.35">
      <c r="A4187" s="11">
        <v>43915</v>
      </c>
      <c r="B4187" t="s">
        <v>948</v>
      </c>
      <c r="C4187" s="5">
        <v>157.94999999999999</v>
      </c>
      <c r="D4187" s="26" t="str">
        <f t="shared" si="65"/>
        <v/>
      </c>
      <c r="E4187" t="s">
        <v>90</v>
      </c>
    </row>
    <row r="4188" spans="1:5" outlineLevel="1" x14ac:dyDescent="0.35">
      <c r="A4188" s="24">
        <f>A4187</f>
        <v>43915</v>
      </c>
      <c r="B4188" s="25" t="str">
        <f>B4187</f>
        <v>GEORGE LIVERMAN</v>
      </c>
      <c r="C4188" s="26">
        <f>SUBTOTAL(9,C4186:C4187)</f>
        <v>350</v>
      </c>
      <c r="D4188" s="26" t="str">
        <f t="shared" si="65"/>
        <v>TOTAL</v>
      </c>
    </row>
    <row r="4189" spans="1:5" outlineLevel="2" x14ac:dyDescent="0.35">
      <c r="A4189" s="11">
        <v>43915</v>
      </c>
      <c r="B4189" t="s">
        <v>949</v>
      </c>
      <c r="C4189" s="5">
        <v>157.55000000000001</v>
      </c>
      <c r="D4189" s="26" t="str">
        <f t="shared" si="65"/>
        <v/>
      </c>
      <c r="E4189" t="s">
        <v>94</v>
      </c>
    </row>
    <row r="4190" spans="1:5" outlineLevel="2" x14ac:dyDescent="0.35">
      <c r="A4190" s="11">
        <v>43915</v>
      </c>
      <c r="B4190" t="s">
        <v>949</v>
      </c>
      <c r="C4190" s="5">
        <v>5.93</v>
      </c>
      <c r="D4190" s="26" t="str">
        <f t="shared" si="65"/>
        <v/>
      </c>
      <c r="E4190" t="s">
        <v>90</v>
      </c>
    </row>
    <row r="4191" spans="1:5" outlineLevel="1" x14ac:dyDescent="0.35">
      <c r="A4191" s="24">
        <f>A4190</f>
        <v>43915</v>
      </c>
      <c r="B4191" s="25" t="str">
        <f>B4190</f>
        <v>GRANT SMITH</v>
      </c>
      <c r="C4191" s="26">
        <f>SUBTOTAL(9,C4189:C4190)</f>
        <v>163.48000000000002</v>
      </c>
      <c r="D4191" s="26" t="str">
        <f t="shared" si="65"/>
        <v>TOTAL</v>
      </c>
    </row>
    <row r="4192" spans="1:5" outlineLevel="2" x14ac:dyDescent="0.35">
      <c r="A4192" s="11">
        <v>43915</v>
      </c>
      <c r="B4192" t="s">
        <v>950</v>
      </c>
      <c r="C4192" s="5">
        <v>50</v>
      </c>
      <c r="D4192" s="26" t="str">
        <f t="shared" si="65"/>
        <v/>
      </c>
      <c r="E4192" t="s">
        <v>77</v>
      </c>
    </row>
    <row r="4193" spans="1:5" outlineLevel="2" x14ac:dyDescent="0.35">
      <c r="A4193" s="11">
        <v>43915</v>
      </c>
      <c r="B4193" t="s">
        <v>950</v>
      </c>
      <c r="C4193" s="5">
        <v>60</v>
      </c>
      <c r="D4193" s="26" t="str">
        <f t="shared" si="65"/>
        <v/>
      </c>
      <c r="E4193" t="s">
        <v>76</v>
      </c>
    </row>
    <row r="4194" spans="1:5" outlineLevel="1" x14ac:dyDescent="0.35">
      <c r="A4194" s="24">
        <f>A4193</f>
        <v>43915</v>
      </c>
      <c r="B4194" s="25" t="str">
        <f>B4193</f>
        <v>HO-LING CHEN</v>
      </c>
      <c r="C4194" s="26">
        <f>SUBTOTAL(9,C4192:C4193)</f>
        <v>110</v>
      </c>
      <c r="D4194" s="26" t="str">
        <f t="shared" si="65"/>
        <v>TOTAL</v>
      </c>
    </row>
    <row r="4195" spans="1:5" outlineLevel="2" x14ac:dyDescent="0.35">
      <c r="A4195" s="11">
        <v>43915</v>
      </c>
      <c r="B4195" t="s">
        <v>951</v>
      </c>
      <c r="C4195" s="5">
        <v>42.41</v>
      </c>
      <c r="D4195" s="26" t="str">
        <f t="shared" si="65"/>
        <v/>
      </c>
      <c r="E4195" t="s">
        <v>92</v>
      </c>
    </row>
    <row r="4196" spans="1:5" outlineLevel="1" x14ac:dyDescent="0.35">
      <c r="A4196" s="24">
        <f>A4195</f>
        <v>43915</v>
      </c>
      <c r="B4196" s="25" t="str">
        <f>B4195</f>
        <v>HOLLY NEMEC</v>
      </c>
      <c r="C4196" s="26">
        <f>SUBTOTAL(9,C4195:C4195)</f>
        <v>42.41</v>
      </c>
      <c r="D4196" s="26" t="str">
        <f t="shared" si="65"/>
        <v>TOTAL</v>
      </c>
    </row>
    <row r="4197" spans="1:5" outlineLevel="2" x14ac:dyDescent="0.35">
      <c r="A4197" s="11">
        <v>43915</v>
      </c>
      <c r="B4197" t="s">
        <v>269</v>
      </c>
      <c r="C4197" s="5">
        <v>46</v>
      </c>
      <c r="D4197" s="26" t="str">
        <f t="shared" si="65"/>
        <v/>
      </c>
      <c r="E4197" t="s">
        <v>94</v>
      </c>
    </row>
    <row r="4198" spans="1:5" outlineLevel="1" x14ac:dyDescent="0.35">
      <c r="A4198" s="24">
        <f>A4197</f>
        <v>43915</v>
      </c>
      <c r="B4198" s="25" t="str">
        <f>B4197</f>
        <v>HSIU-JEN CHANG</v>
      </c>
      <c r="C4198" s="26">
        <f>SUBTOTAL(9,C4197:C4197)</f>
        <v>46</v>
      </c>
      <c r="D4198" s="26" t="str">
        <f t="shared" si="65"/>
        <v>TOTAL</v>
      </c>
    </row>
    <row r="4199" spans="1:5" outlineLevel="2" x14ac:dyDescent="0.35">
      <c r="A4199" s="11">
        <v>43915</v>
      </c>
      <c r="B4199" t="s">
        <v>952</v>
      </c>
      <c r="C4199" s="5">
        <v>59.55</v>
      </c>
      <c r="D4199" s="26" t="str">
        <f t="shared" si="65"/>
        <v/>
      </c>
      <c r="E4199" t="s">
        <v>87</v>
      </c>
    </row>
    <row r="4200" spans="1:5" outlineLevel="1" x14ac:dyDescent="0.35">
      <c r="A4200" s="24">
        <f>A4199</f>
        <v>43915</v>
      </c>
      <c r="B4200" s="25" t="str">
        <f>B4199</f>
        <v>IRENE DEANDA</v>
      </c>
      <c r="C4200" s="26">
        <f>SUBTOTAL(9,C4199:C4199)</f>
        <v>59.55</v>
      </c>
      <c r="D4200" s="26" t="str">
        <f t="shared" si="65"/>
        <v>TOTAL</v>
      </c>
    </row>
    <row r="4201" spans="1:5" outlineLevel="2" x14ac:dyDescent="0.35">
      <c r="A4201" s="11">
        <v>43915</v>
      </c>
      <c r="B4201" t="s">
        <v>321</v>
      </c>
      <c r="C4201" s="5">
        <v>157.55000000000001</v>
      </c>
      <c r="D4201" s="26" t="str">
        <f t="shared" si="65"/>
        <v/>
      </c>
      <c r="E4201" t="s">
        <v>94</v>
      </c>
    </row>
    <row r="4202" spans="1:5" outlineLevel="2" x14ac:dyDescent="0.35">
      <c r="A4202" s="11">
        <v>43915</v>
      </c>
      <c r="B4202" t="s">
        <v>321</v>
      </c>
      <c r="C4202" s="5">
        <v>257.76</v>
      </c>
      <c r="D4202" s="26" t="str">
        <f t="shared" si="65"/>
        <v/>
      </c>
      <c r="E4202" t="s">
        <v>90</v>
      </c>
    </row>
    <row r="4203" spans="1:5" outlineLevel="1" x14ac:dyDescent="0.35">
      <c r="A4203" s="24">
        <f>A4202</f>
        <v>43915</v>
      </c>
      <c r="B4203" s="25" t="str">
        <f>B4202</f>
        <v>JACLYN CLEMENTS</v>
      </c>
      <c r="C4203" s="26">
        <f>SUBTOTAL(9,C4201:C4202)</f>
        <v>415.31</v>
      </c>
      <c r="D4203" s="26" t="str">
        <f t="shared" si="65"/>
        <v>TOTAL</v>
      </c>
    </row>
    <row r="4204" spans="1:5" outlineLevel="2" x14ac:dyDescent="0.35">
      <c r="A4204" s="11">
        <v>43915</v>
      </c>
      <c r="B4204" t="s">
        <v>472</v>
      </c>
      <c r="C4204" s="5">
        <v>61.12</v>
      </c>
      <c r="D4204" s="26" t="str">
        <f t="shared" si="65"/>
        <v/>
      </c>
      <c r="E4204" t="s">
        <v>73</v>
      </c>
    </row>
    <row r="4205" spans="1:5" outlineLevel="2" x14ac:dyDescent="0.35">
      <c r="A4205" s="11">
        <v>43915</v>
      </c>
      <c r="B4205" t="s">
        <v>472</v>
      </c>
      <c r="C4205" s="5">
        <v>8.3000000000000007</v>
      </c>
      <c r="D4205" s="26" t="str">
        <f t="shared" si="65"/>
        <v/>
      </c>
      <c r="E4205" t="s">
        <v>91</v>
      </c>
    </row>
    <row r="4206" spans="1:5" outlineLevel="1" x14ac:dyDescent="0.35">
      <c r="A4206" s="24">
        <f>A4205</f>
        <v>43915</v>
      </c>
      <c r="B4206" s="25" t="str">
        <f>B4205</f>
        <v>JAN FORD</v>
      </c>
      <c r="C4206" s="26">
        <f>SUBTOTAL(9,C4204:C4205)</f>
        <v>69.42</v>
      </c>
      <c r="D4206" s="26" t="str">
        <f t="shared" si="65"/>
        <v>TOTAL</v>
      </c>
    </row>
    <row r="4207" spans="1:5" outlineLevel="2" x14ac:dyDescent="0.35">
      <c r="A4207" s="11">
        <v>43915</v>
      </c>
      <c r="B4207" t="s">
        <v>953</v>
      </c>
      <c r="C4207" s="5">
        <v>179.43</v>
      </c>
      <c r="D4207" s="26" t="str">
        <f t="shared" si="65"/>
        <v/>
      </c>
      <c r="E4207" t="s">
        <v>94</v>
      </c>
    </row>
    <row r="4208" spans="1:5" outlineLevel="1" x14ac:dyDescent="0.35">
      <c r="A4208" s="24">
        <f>A4207</f>
        <v>43915</v>
      </c>
      <c r="B4208" s="25" t="str">
        <f>B4207</f>
        <v>JANE BLOMBERG</v>
      </c>
      <c r="C4208" s="26">
        <f>SUBTOTAL(9,C4207:C4207)</f>
        <v>179.43</v>
      </c>
      <c r="D4208" s="26" t="str">
        <f t="shared" si="65"/>
        <v>TOTAL</v>
      </c>
    </row>
    <row r="4209" spans="1:5" outlineLevel="2" x14ac:dyDescent="0.35">
      <c r="A4209" s="11">
        <v>43915</v>
      </c>
      <c r="B4209" t="s">
        <v>954</v>
      </c>
      <c r="C4209" s="5">
        <v>157.55000000000001</v>
      </c>
      <c r="D4209" s="26" t="str">
        <f t="shared" si="65"/>
        <v/>
      </c>
      <c r="E4209" t="s">
        <v>94</v>
      </c>
    </row>
    <row r="4210" spans="1:5" outlineLevel="2" x14ac:dyDescent="0.35">
      <c r="A4210" s="11">
        <v>43915</v>
      </c>
      <c r="B4210" t="s">
        <v>954</v>
      </c>
      <c r="C4210" s="5">
        <v>174.75</v>
      </c>
      <c r="D4210" s="26" t="str">
        <f t="shared" si="65"/>
        <v/>
      </c>
      <c r="E4210" t="s">
        <v>90</v>
      </c>
    </row>
    <row r="4211" spans="1:5" outlineLevel="1" x14ac:dyDescent="0.35">
      <c r="A4211" s="24">
        <f>A4210</f>
        <v>43915</v>
      </c>
      <c r="B4211" s="25" t="str">
        <f>B4210</f>
        <v>JASON RADLOFF</v>
      </c>
      <c r="C4211" s="26">
        <f>SUBTOTAL(9,C4209:C4210)</f>
        <v>332.3</v>
      </c>
      <c r="D4211" s="26" t="str">
        <f t="shared" si="65"/>
        <v>TOTAL</v>
      </c>
    </row>
    <row r="4212" spans="1:5" outlineLevel="2" x14ac:dyDescent="0.35">
      <c r="A4212" s="11">
        <v>43915</v>
      </c>
      <c r="B4212" t="s">
        <v>955</v>
      </c>
      <c r="C4212" s="5">
        <v>47.69</v>
      </c>
      <c r="D4212" s="26" t="str">
        <f t="shared" si="65"/>
        <v/>
      </c>
      <c r="E4212" t="s">
        <v>90</v>
      </c>
    </row>
    <row r="4213" spans="1:5" outlineLevel="1" x14ac:dyDescent="0.35">
      <c r="A4213" s="24">
        <f>A4212</f>
        <v>43915</v>
      </c>
      <c r="B4213" s="25" t="str">
        <f>B4212</f>
        <v>JAYA OLSON</v>
      </c>
      <c r="C4213" s="26">
        <f>SUBTOTAL(9,C4212:C4212)</f>
        <v>47.69</v>
      </c>
      <c r="D4213" s="26" t="str">
        <f t="shared" si="65"/>
        <v>TOTAL</v>
      </c>
    </row>
    <row r="4214" spans="1:5" outlineLevel="2" x14ac:dyDescent="0.35">
      <c r="A4214" s="11">
        <v>43915</v>
      </c>
      <c r="B4214" t="s">
        <v>724</v>
      </c>
      <c r="C4214" s="5">
        <v>78.11</v>
      </c>
      <c r="D4214" s="26" t="str">
        <f t="shared" si="65"/>
        <v/>
      </c>
      <c r="E4214" t="s">
        <v>94</v>
      </c>
    </row>
    <row r="4215" spans="1:5" outlineLevel="1" x14ac:dyDescent="0.35">
      <c r="A4215" s="24">
        <f>A4214</f>
        <v>43915</v>
      </c>
      <c r="B4215" s="25" t="str">
        <f>B4214</f>
        <v>JEFFREY FURRH</v>
      </c>
      <c r="C4215" s="26">
        <f>SUBTOTAL(9,C4214:C4214)</f>
        <v>78.11</v>
      </c>
      <c r="D4215" s="26" t="str">
        <f t="shared" si="65"/>
        <v>TOTAL</v>
      </c>
    </row>
    <row r="4216" spans="1:5" outlineLevel="2" x14ac:dyDescent="0.35">
      <c r="A4216" s="11">
        <v>43915</v>
      </c>
      <c r="B4216" t="s">
        <v>956</v>
      </c>
      <c r="C4216" s="5">
        <v>157.55000000000001</v>
      </c>
      <c r="D4216" s="26" t="str">
        <f t="shared" si="65"/>
        <v/>
      </c>
      <c r="E4216" t="s">
        <v>94</v>
      </c>
    </row>
    <row r="4217" spans="1:5" outlineLevel="2" x14ac:dyDescent="0.35">
      <c r="A4217" s="11">
        <v>43915</v>
      </c>
      <c r="B4217" t="s">
        <v>956</v>
      </c>
      <c r="C4217" s="5">
        <v>147.37</v>
      </c>
      <c r="D4217" s="26" t="str">
        <f t="shared" si="65"/>
        <v/>
      </c>
      <c r="E4217" t="s">
        <v>90</v>
      </c>
    </row>
    <row r="4218" spans="1:5" outlineLevel="1" x14ac:dyDescent="0.35">
      <c r="A4218" s="24">
        <f>A4217</f>
        <v>43915</v>
      </c>
      <c r="B4218" s="25" t="str">
        <f>B4217</f>
        <v>JEREMY FRAZIER</v>
      </c>
      <c r="C4218" s="26">
        <f>SUBTOTAL(9,C4216:C4217)</f>
        <v>304.92</v>
      </c>
      <c r="D4218" s="26" t="str">
        <f t="shared" si="65"/>
        <v>TOTAL</v>
      </c>
    </row>
    <row r="4219" spans="1:5" outlineLevel="2" x14ac:dyDescent="0.35">
      <c r="A4219" s="11">
        <v>43915</v>
      </c>
      <c r="B4219" t="s">
        <v>217</v>
      </c>
      <c r="C4219" s="5">
        <v>112.7</v>
      </c>
      <c r="D4219" s="26" t="str">
        <f t="shared" si="65"/>
        <v/>
      </c>
      <c r="E4219" t="s">
        <v>94</v>
      </c>
    </row>
    <row r="4220" spans="1:5" outlineLevel="1" x14ac:dyDescent="0.35">
      <c r="A4220" s="24">
        <f>A4219</f>
        <v>43915</v>
      </c>
      <c r="B4220" s="25" t="str">
        <f>B4219</f>
        <v>JERRY WILLIAMS</v>
      </c>
      <c r="C4220" s="26">
        <f>SUBTOTAL(9,C4219:C4219)</f>
        <v>112.7</v>
      </c>
      <c r="D4220" s="26" t="str">
        <f t="shared" si="65"/>
        <v>TOTAL</v>
      </c>
    </row>
    <row r="4221" spans="1:5" outlineLevel="2" x14ac:dyDescent="0.35">
      <c r="A4221" s="11">
        <v>43915</v>
      </c>
      <c r="B4221" t="s">
        <v>588</v>
      </c>
      <c r="C4221" s="5">
        <v>51.92</v>
      </c>
      <c r="D4221" s="26" t="str">
        <f t="shared" si="65"/>
        <v/>
      </c>
      <c r="E4221" t="s">
        <v>73</v>
      </c>
    </row>
    <row r="4222" spans="1:5" outlineLevel="1" x14ac:dyDescent="0.35">
      <c r="A4222" s="24">
        <f>A4221</f>
        <v>43915</v>
      </c>
      <c r="B4222" s="25" t="str">
        <f>B4221</f>
        <v>JESSICA NEAL</v>
      </c>
      <c r="C4222" s="26">
        <f>SUBTOTAL(9,C4221:C4221)</f>
        <v>51.92</v>
      </c>
      <c r="D4222" s="26" t="str">
        <f t="shared" si="65"/>
        <v>TOTAL</v>
      </c>
    </row>
    <row r="4223" spans="1:5" outlineLevel="2" x14ac:dyDescent="0.35">
      <c r="A4223" s="11">
        <v>43915</v>
      </c>
      <c r="B4223" t="s">
        <v>426</v>
      </c>
      <c r="C4223" s="5">
        <v>84.55</v>
      </c>
      <c r="D4223" s="26" t="str">
        <f t="shared" si="65"/>
        <v/>
      </c>
      <c r="E4223" t="s">
        <v>94</v>
      </c>
    </row>
    <row r="4224" spans="1:5" outlineLevel="1" x14ac:dyDescent="0.35">
      <c r="A4224" s="24">
        <f>A4223</f>
        <v>43915</v>
      </c>
      <c r="B4224" s="25" t="str">
        <f>B4223</f>
        <v>JESSICA VALLE</v>
      </c>
      <c r="C4224" s="26">
        <f>SUBTOTAL(9,C4223:C4223)</f>
        <v>84.55</v>
      </c>
      <c r="D4224" s="26" t="str">
        <f t="shared" ref="D4224:D4287" si="66">IF(E4224="","TOTAL","")</f>
        <v>TOTAL</v>
      </c>
    </row>
    <row r="4225" spans="1:5" outlineLevel="2" x14ac:dyDescent="0.35">
      <c r="A4225" s="11">
        <v>43915</v>
      </c>
      <c r="B4225" t="s">
        <v>423</v>
      </c>
      <c r="C4225" s="5">
        <v>29.1</v>
      </c>
      <c r="D4225" s="26" t="str">
        <f t="shared" si="66"/>
        <v/>
      </c>
      <c r="E4225" t="s">
        <v>94</v>
      </c>
    </row>
    <row r="4226" spans="1:5" outlineLevel="2" x14ac:dyDescent="0.35">
      <c r="A4226" s="11">
        <v>43915</v>
      </c>
      <c r="B4226" t="s">
        <v>423</v>
      </c>
      <c r="C4226" s="5">
        <v>115</v>
      </c>
      <c r="D4226" s="26" t="str">
        <f t="shared" si="66"/>
        <v/>
      </c>
      <c r="E4226" t="s">
        <v>94</v>
      </c>
    </row>
    <row r="4227" spans="1:5" outlineLevel="1" x14ac:dyDescent="0.35">
      <c r="A4227" s="24">
        <f>A4226</f>
        <v>43915</v>
      </c>
      <c r="B4227" s="25" t="str">
        <f>B4226</f>
        <v>JOANNE LOWE</v>
      </c>
      <c r="C4227" s="26">
        <f>SUBTOTAL(9,C4225:C4226)</f>
        <v>144.1</v>
      </c>
      <c r="D4227" s="26" t="str">
        <f t="shared" si="66"/>
        <v>TOTAL</v>
      </c>
    </row>
    <row r="4228" spans="1:5" outlineLevel="2" x14ac:dyDescent="0.35">
      <c r="A4228" s="11">
        <v>43915</v>
      </c>
      <c r="B4228" t="s">
        <v>957</v>
      </c>
      <c r="C4228" s="5">
        <v>500</v>
      </c>
      <c r="D4228" s="26" t="str">
        <f t="shared" si="66"/>
        <v/>
      </c>
      <c r="E4228" t="s">
        <v>92</v>
      </c>
    </row>
    <row r="4229" spans="1:5" outlineLevel="1" x14ac:dyDescent="0.35">
      <c r="A4229" s="24">
        <f>A4228</f>
        <v>43915</v>
      </c>
      <c r="B4229" s="25" t="str">
        <f>B4228</f>
        <v>JOHNATHAN YOO</v>
      </c>
      <c r="C4229" s="26">
        <f>SUBTOTAL(9,C4228:C4228)</f>
        <v>500</v>
      </c>
      <c r="D4229" s="26" t="str">
        <f t="shared" si="66"/>
        <v>TOTAL</v>
      </c>
    </row>
    <row r="4230" spans="1:5" outlineLevel="2" x14ac:dyDescent="0.35">
      <c r="A4230" s="11">
        <v>43915</v>
      </c>
      <c r="B4230" t="s">
        <v>958</v>
      </c>
      <c r="C4230" s="5">
        <v>60</v>
      </c>
      <c r="D4230" s="26" t="str">
        <f t="shared" si="66"/>
        <v/>
      </c>
      <c r="E4230" t="s">
        <v>76</v>
      </c>
    </row>
    <row r="4231" spans="1:5" outlineLevel="1" x14ac:dyDescent="0.35">
      <c r="A4231" s="24">
        <f>A4230</f>
        <v>43915</v>
      </c>
      <c r="B4231" s="25" t="str">
        <f>B4230</f>
        <v>JONATHAN CHURAK SIMPSON</v>
      </c>
      <c r="C4231" s="26">
        <f>SUBTOTAL(9,C4230:C4230)</f>
        <v>60</v>
      </c>
      <c r="D4231" s="26" t="str">
        <f t="shared" si="66"/>
        <v>TOTAL</v>
      </c>
    </row>
    <row r="4232" spans="1:5" outlineLevel="2" x14ac:dyDescent="0.35">
      <c r="A4232" s="11">
        <v>43915</v>
      </c>
      <c r="B4232" t="s">
        <v>959</v>
      </c>
      <c r="C4232" s="5">
        <v>20</v>
      </c>
      <c r="D4232" s="26" t="str">
        <f t="shared" si="66"/>
        <v/>
      </c>
      <c r="E4232" t="s">
        <v>89</v>
      </c>
    </row>
    <row r="4233" spans="1:5" outlineLevel="2" x14ac:dyDescent="0.35">
      <c r="A4233" s="11">
        <v>43915</v>
      </c>
      <c r="B4233" t="s">
        <v>959</v>
      </c>
      <c r="C4233" s="5">
        <v>35</v>
      </c>
      <c r="D4233" s="26" t="str">
        <f t="shared" si="66"/>
        <v/>
      </c>
      <c r="E4233" t="s">
        <v>76</v>
      </c>
    </row>
    <row r="4234" spans="1:5" outlineLevel="1" x14ac:dyDescent="0.35">
      <c r="A4234" s="24">
        <f>A4233</f>
        <v>43915</v>
      </c>
      <c r="B4234" s="25" t="str">
        <f>B4233</f>
        <v>JOSUE RUIZ RODRIGUEZ</v>
      </c>
      <c r="C4234" s="26">
        <f>SUBTOTAL(9,C4232:C4233)</f>
        <v>55</v>
      </c>
      <c r="D4234" s="26" t="str">
        <f t="shared" si="66"/>
        <v>TOTAL</v>
      </c>
    </row>
    <row r="4235" spans="1:5" outlineLevel="2" x14ac:dyDescent="0.35">
      <c r="A4235" s="11">
        <v>43915</v>
      </c>
      <c r="B4235" t="s">
        <v>729</v>
      </c>
      <c r="C4235" s="5">
        <v>17.190000000000001</v>
      </c>
      <c r="D4235" s="26" t="str">
        <f t="shared" si="66"/>
        <v/>
      </c>
      <c r="E4235" t="s">
        <v>83</v>
      </c>
    </row>
    <row r="4236" spans="1:5" outlineLevel="1" x14ac:dyDescent="0.35">
      <c r="A4236" s="24">
        <f>A4235</f>
        <v>43915</v>
      </c>
      <c r="B4236" s="25" t="str">
        <f>B4235</f>
        <v>JULI LESTER</v>
      </c>
      <c r="C4236" s="26">
        <f>SUBTOTAL(9,C4235:C4235)</f>
        <v>17.190000000000001</v>
      </c>
      <c r="D4236" s="26" t="str">
        <f t="shared" si="66"/>
        <v>TOTAL</v>
      </c>
    </row>
    <row r="4237" spans="1:5" outlineLevel="2" x14ac:dyDescent="0.35">
      <c r="A4237" s="11">
        <v>43915</v>
      </c>
      <c r="B4237" t="s">
        <v>960</v>
      </c>
      <c r="C4237" s="5">
        <v>60</v>
      </c>
      <c r="D4237" s="26" t="str">
        <f t="shared" si="66"/>
        <v/>
      </c>
      <c r="E4237" t="s">
        <v>76</v>
      </c>
    </row>
    <row r="4238" spans="1:5" outlineLevel="1" x14ac:dyDescent="0.35">
      <c r="A4238" s="24">
        <f>A4237</f>
        <v>43915</v>
      </c>
      <c r="B4238" s="25" t="str">
        <f>B4237</f>
        <v>JULIE MOORE</v>
      </c>
      <c r="C4238" s="26">
        <f>SUBTOTAL(9,C4237:C4237)</f>
        <v>60</v>
      </c>
      <c r="D4238" s="26" t="str">
        <f t="shared" si="66"/>
        <v>TOTAL</v>
      </c>
    </row>
    <row r="4239" spans="1:5" outlineLevel="2" x14ac:dyDescent="0.35">
      <c r="A4239" s="11">
        <v>43915</v>
      </c>
      <c r="B4239" t="s">
        <v>224</v>
      </c>
      <c r="C4239" s="5">
        <v>159.5</v>
      </c>
      <c r="D4239" s="26" t="str">
        <f t="shared" si="66"/>
        <v/>
      </c>
      <c r="E4239" t="s">
        <v>94</v>
      </c>
    </row>
    <row r="4240" spans="1:5" outlineLevel="1" x14ac:dyDescent="0.35">
      <c r="A4240" s="24">
        <f>A4239</f>
        <v>43915</v>
      </c>
      <c r="B4240" s="25" t="str">
        <f>B4239</f>
        <v>KARLA OJEDA</v>
      </c>
      <c r="C4240" s="26">
        <f>SUBTOTAL(9,C4239:C4239)</f>
        <v>159.5</v>
      </c>
      <c r="D4240" s="26" t="str">
        <f t="shared" si="66"/>
        <v>TOTAL</v>
      </c>
    </row>
    <row r="4241" spans="1:5" outlineLevel="2" x14ac:dyDescent="0.35">
      <c r="A4241" s="11">
        <v>43915</v>
      </c>
      <c r="B4241" t="s">
        <v>316</v>
      </c>
      <c r="C4241" s="5">
        <v>110.4</v>
      </c>
      <c r="D4241" s="26" t="str">
        <f t="shared" si="66"/>
        <v/>
      </c>
      <c r="E4241" t="s">
        <v>94</v>
      </c>
    </row>
    <row r="4242" spans="1:5" outlineLevel="1" x14ac:dyDescent="0.35">
      <c r="A4242" s="24">
        <f>A4241</f>
        <v>43915</v>
      </c>
      <c r="B4242" s="25" t="str">
        <f>B4241</f>
        <v>KATHRYN STONE</v>
      </c>
      <c r="C4242" s="26">
        <f>SUBTOTAL(9,C4241:C4241)</f>
        <v>110.4</v>
      </c>
      <c r="D4242" s="26" t="str">
        <f t="shared" si="66"/>
        <v>TOTAL</v>
      </c>
    </row>
    <row r="4243" spans="1:5" outlineLevel="2" x14ac:dyDescent="0.35">
      <c r="A4243" s="11">
        <v>43915</v>
      </c>
      <c r="B4243" t="s">
        <v>510</v>
      </c>
      <c r="C4243" s="5">
        <v>39.68</v>
      </c>
      <c r="D4243" s="26" t="str">
        <f t="shared" si="66"/>
        <v/>
      </c>
      <c r="E4243" t="s">
        <v>94</v>
      </c>
    </row>
    <row r="4244" spans="1:5" outlineLevel="1" x14ac:dyDescent="0.35">
      <c r="A4244" s="24">
        <f>A4243</f>
        <v>43915</v>
      </c>
      <c r="B4244" s="25" t="str">
        <f>B4243</f>
        <v>KELLI DAVIDSON</v>
      </c>
      <c r="C4244" s="26">
        <f>SUBTOTAL(9,C4243:C4243)</f>
        <v>39.68</v>
      </c>
      <c r="D4244" s="26" t="str">
        <f t="shared" si="66"/>
        <v>TOTAL</v>
      </c>
    </row>
    <row r="4245" spans="1:5" outlineLevel="2" x14ac:dyDescent="0.35">
      <c r="A4245" s="11">
        <v>43915</v>
      </c>
      <c r="B4245" t="s">
        <v>961</v>
      </c>
      <c r="C4245" s="5">
        <v>350</v>
      </c>
      <c r="D4245" s="26" t="str">
        <f t="shared" si="66"/>
        <v/>
      </c>
      <c r="E4245" t="s">
        <v>90</v>
      </c>
    </row>
    <row r="4246" spans="1:5" outlineLevel="1" x14ac:dyDescent="0.35">
      <c r="A4246" s="24">
        <f>A4245</f>
        <v>43915</v>
      </c>
      <c r="B4246" s="25" t="str">
        <f>B4245</f>
        <v>KEVIN RIEHLE</v>
      </c>
      <c r="C4246" s="26">
        <f>SUBTOTAL(9,C4245:C4245)</f>
        <v>350</v>
      </c>
      <c r="D4246" s="26" t="str">
        <f t="shared" si="66"/>
        <v>TOTAL</v>
      </c>
    </row>
    <row r="4247" spans="1:5" outlineLevel="2" x14ac:dyDescent="0.35">
      <c r="A4247" s="11">
        <v>43915</v>
      </c>
      <c r="B4247" t="s">
        <v>452</v>
      </c>
      <c r="C4247" s="5">
        <v>120.61</v>
      </c>
      <c r="D4247" s="26" t="str">
        <f t="shared" si="66"/>
        <v/>
      </c>
      <c r="E4247" t="s">
        <v>90</v>
      </c>
    </row>
    <row r="4248" spans="1:5" outlineLevel="1" x14ac:dyDescent="0.35">
      <c r="A4248" s="24">
        <f>A4247</f>
        <v>43915</v>
      </c>
      <c r="B4248" s="25" t="str">
        <f>B4247</f>
        <v>KIMBERLY HANNAN</v>
      </c>
      <c r="C4248" s="26">
        <f>SUBTOTAL(9,C4247:C4247)</f>
        <v>120.61</v>
      </c>
      <c r="D4248" s="26" t="str">
        <f t="shared" si="66"/>
        <v>TOTAL</v>
      </c>
    </row>
    <row r="4249" spans="1:5" outlineLevel="2" x14ac:dyDescent="0.35">
      <c r="A4249" s="11">
        <v>43915</v>
      </c>
      <c r="B4249" t="s">
        <v>962</v>
      </c>
      <c r="C4249" s="5">
        <v>73.599999999999994</v>
      </c>
      <c r="D4249" s="26" t="str">
        <f t="shared" si="66"/>
        <v/>
      </c>
      <c r="E4249" t="s">
        <v>94</v>
      </c>
    </row>
    <row r="4250" spans="1:5" outlineLevel="2" x14ac:dyDescent="0.35">
      <c r="A4250" s="11">
        <v>43915</v>
      </c>
      <c r="B4250" t="s">
        <v>962</v>
      </c>
      <c r="C4250" s="5">
        <v>60</v>
      </c>
      <c r="D4250" s="26" t="str">
        <f t="shared" si="66"/>
        <v/>
      </c>
      <c r="E4250" t="s">
        <v>90</v>
      </c>
    </row>
    <row r="4251" spans="1:5" outlineLevel="1" x14ac:dyDescent="0.35">
      <c r="A4251" s="24">
        <f>A4250</f>
        <v>43915</v>
      </c>
      <c r="B4251" s="25" t="str">
        <f>B4250</f>
        <v>KIMBERLY SMITH</v>
      </c>
      <c r="C4251" s="26">
        <f>SUBTOTAL(9,C4249:C4250)</f>
        <v>133.6</v>
      </c>
      <c r="D4251" s="26" t="str">
        <f t="shared" si="66"/>
        <v>TOTAL</v>
      </c>
    </row>
    <row r="4252" spans="1:5" outlineLevel="2" x14ac:dyDescent="0.35">
      <c r="A4252" s="11">
        <v>43915</v>
      </c>
      <c r="B4252" t="s">
        <v>739</v>
      </c>
      <c r="C4252" s="5">
        <v>157.55000000000001</v>
      </c>
      <c r="D4252" s="26" t="str">
        <f t="shared" si="66"/>
        <v/>
      </c>
      <c r="E4252" t="s">
        <v>94</v>
      </c>
    </row>
    <row r="4253" spans="1:5" outlineLevel="2" x14ac:dyDescent="0.35">
      <c r="A4253" s="11">
        <v>43915</v>
      </c>
      <c r="B4253" t="s">
        <v>739</v>
      </c>
      <c r="C4253" s="5">
        <v>45.46</v>
      </c>
      <c r="D4253" s="26" t="str">
        <f t="shared" si="66"/>
        <v/>
      </c>
      <c r="E4253" t="s">
        <v>90</v>
      </c>
    </row>
    <row r="4254" spans="1:5" outlineLevel="1" x14ac:dyDescent="0.35">
      <c r="A4254" s="24">
        <f>A4253</f>
        <v>43915</v>
      </c>
      <c r="B4254" s="25" t="str">
        <f>B4253</f>
        <v>KIMBERLY STACKS</v>
      </c>
      <c r="C4254" s="26">
        <f>SUBTOTAL(9,C4252:C4253)</f>
        <v>203.01000000000002</v>
      </c>
      <c r="D4254" s="26" t="str">
        <f t="shared" si="66"/>
        <v>TOTAL</v>
      </c>
    </row>
    <row r="4255" spans="1:5" outlineLevel="2" x14ac:dyDescent="0.35">
      <c r="A4255" s="11">
        <v>43915</v>
      </c>
      <c r="B4255" t="s">
        <v>963</v>
      </c>
      <c r="C4255" s="5">
        <v>283.64999999999998</v>
      </c>
      <c r="D4255" s="26" t="str">
        <f t="shared" si="66"/>
        <v/>
      </c>
      <c r="E4255" t="s">
        <v>94</v>
      </c>
    </row>
    <row r="4256" spans="1:5" outlineLevel="1" x14ac:dyDescent="0.35">
      <c r="A4256" s="24">
        <f>A4255</f>
        <v>43915</v>
      </c>
      <c r="B4256" s="25" t="str">
        <f>B4255</f>
        <v>KIMBERLY VRANA</v>
      </c>
      <c r="C4256" s="26">
        <f>SUBTOTAL(9,C4255:C4255)</f>
        <v>283.64999999999998</v>
      </c>
      <c r="D4256" s="26" t="str">
        <f t="shared" si="66"/>
        <v>TOTAL</v>
      </c>
    </row>
    <row r="4257" spans="1:5" outlineLevel="2" x14ac:dyDescent="0.35">
      <c r="A4257" s="11">
        <v>43915</v>
      </c>
      <c r="B4257" t="s">
        <v>197</v>
      </c>
      <c r="C4257" s="5">
        <v>211.15</v>
      </c>
      <c r="D4257" s="26" t="str">
        <f t="shared" si="66"/>
        <v/>
      </c>
      <c r="E4257" t="s">
        <v>94</v>
      </c>
    </row>
    <row r="4258" spans="1:5" outlineLevel="1" x14ac:dyDescent="0.35">
      <c r="A4258" s="24">
        <f>A4257</f>
        <v>43915</v>
      </c>
      <c r="B4258" s="25" t="str">
        <f>B4257</f>
        <v>KRISTEN WELK-MOOLCHAN</v>
      </c>
      <c r="C4258" s="26">
        <f>SUBTOTAL(9,C4257:C4257)</f>
        <v>211.15</v>
      </c>
      <c r="D4258" s="26" t="str">
        <f t="shared" si="66"/>
        <v>TOTAL</v>
      </c>
    </row>
    <row r="4259" spans="1:5" outlineLevel="2" x14ac:dyDescent="0.35">
      <c r="A4259" s="11">
        <v>43915</v>
      </c>
      <c r="B4259" t="s">
        <v>393</v>
      </c>
      <c r="C4259" s="5">
        <v>110.4</v>
      </c>
      <c r="D4259" s="26" t="str">
        <f t="shared" si="66"/>
        <v/>
      </c>
      <c r="E4259" t="s">
        <v>94</v>
      </c>
    </row>
    <row r="4260" spans="1:5" outlineLevel="1" x14ac:dyDescent="0.35">
      <c r="A4260" s="24">
        <f>A4259</f>
        <v>43915</v>
      </c>
      <c r="B4260" s="25" t="str">
        <f>B4259</f>
        <v>KRISTI HONORE</v>
      </c>
      <c r="C4260" s="26">
        <f>SUBTOTAL(9,C4259:C4259)</f>
        <v>110.4</v>
      </c>
      <c r="D4260" s="26" t="str">
        <f t="shared" si="66"/>
        <v>TOTAL</v>
      </c>
    </row>
    <row r="4261" spans="1:5" outlineLevel="2" x14ac:dyDescent="0.35">
      <c r="A4261" s="11">
        <v>43915</v>
      </c>
      <c r="B4261" t="s">
        <v>964</v>
      </c>
      <c r="C4261" s="5">
        <v>312.8</v>
      </c>
      <c r="D4261" s="26" t="str">
        <f t="shared" si="66"/>
        <v/>
      </c>
      <c r="E4261" t="s">
        <v>94</v>
      </c>
    </row>
    <row r="4262" spans="1:5" outlineLevel="2" x14ac:dyDescent="0.35">
      <c r="A4262" s="11">
        <v>43915</v>
      </c>
      <c r="B4262" t="s">
        <v>964</v>
      </c>
      <c r="C4262" s="5">
        <v>39.21</v>
      </c>
      <c r="D4262" s="26" t="str">
        <f t="shared" si="66"/>
        <v/>
      </c>
      <c r="E4262" t="s">
        <v>90</v>
      </c>
    </row>
    <row r="4263" spans="1:5" outlineLevel="2" x14ac:dyDescent="0.35">
      <c r="A4263" s="11">
        <v>43915</v>
      </c>
      <c r="B4263" t="s">
        <v>964</v>
      </c>
      <c r="C4263" s="5">
        <v>99</v>
      </c>
      <c r="D4263" s="26" t="str">
        <f t="shared" si="66"/>
        <v/>
      </c>
      <c r="E4263" t="s">
        <v>76</v>
      </c>
    </row>
    <row r="4264" spans="1:5" outlineLevel="1" x14ac:dyDescent="0.35">
      <c r="A4264" s="24">
        <f>A4263</f>
        <v>43915</v>
      </c>
      <c r="B4264" s="25" t="str">
        <f>B4263</f>
        <v>KYLE GREEN</v>
      </c>
      <c r="C4264" s="26">
        <f>SUBTOTAL(9,C4261:C4263)</f>
        <v>451.01</v>
      </c>
      <c r="D4264" s="26" t="str">
        <f t="shared" si="66"/>
        <v>TOTAL</v>
      </c>
    </row>
    <row r="4265" spans="1:5" outlineLevel="2" x14ac:dyDescent="0.35">
      <c r="A4265" s="11">
        <v>43915</v>
      </c>
      <c r="B4265" t="s">
        <v>965</v>
      </c>
      <c r="C4265" s="5">
        <v>28.9</v>
      </c>
      <c r="D4265" s="26" t="str">
        <f t="shared" si="66"/>
        <v/>
      </c>
      <c r="E4265" t="s">
        <v>87</v>
      </c>
    </row>
    <row r="4266" spans="1:5" outlineLevel="2" x14ac:dyDescent="0.35">
      <c r="A4266" s="11">
        <v>43915</v>
      </c>
      <c r="B4266" t="s">
        <v>965</v>
      </c>
      <c r="C4266" s="5">
        <v>15</v>
      </c>
      <c r="D4266" s="26" t="str">
        <f t="shared" si="66"/>
        <v/>
      </c>
      <c r="E4266" t="s">
        <v>76</v>
      </c>
    </row>
    <row r="4267" spans="1:5" outlineLevel="2" x14ac:dyDescent="0.35">
      <c r="A4267" s="11">
        <v>43915</v>
      </c>
      <c r="B4267" t="s">
        <v>965</v>
      </c>
      <c r="C4267" s="5">
        <v>191.92</v>
      </c>
      <c r="D4267" s="26" t="str">
        <f t="shared" si="66"/>
        <v/>
      </c>
      <c r="E4267" t="s">
        <v>71</v>
      </c>
    </row>
    <row r="4268" spans="1:5" outlineLevel="1" x14ac:dyDescent="0.35">
      <c r="A4268" s="24">
        <f>A4267</f>
        <v>43915</v>
      </c>
      <c r="B4268" s="25" t="str">
        <f>B4267</f>
        <v>LEAH MARCHIONE</v>
      </c>
      <c r="C4268" s="26">
        <f>SUBTOTAL(9,C4265:C4267)</f>
        <v>235.82</v>
      </c>
      <c r="D4268" s="26" t="str">
        <f t="shared" si="66"/>
        <v>TOTAL</v>
      </c>
    </row>
    <row r="4269" spans="1:5" outlineLevel="2" x14ac:dyDescent="0.35">
      <c r="A4269" s="11">
        <v>43915</v>
      </c>
      <c r="B4269" t="s">
        <v>966</v>
      </c>
      <c r="C4269" s="5">
        <v>192.05</v>
      </c>
      <c r="D4269" s="26" t="str">
        <f t="shared" si="66"/>
        <v/>
      </c>
      <c r="E4269" t="s">
        <v>94</v>
      </c>
    </row>
    <row r="4270" spans="1:5" outlineLevel="2" x14ac:dyDescent="0.35">
      <c r="A4270" s="11">
        <v>43915</v>
      </c>
      <c r="B4270" t="s">
        <v>966</v>
      </c>
      <c r="C4270" s="5">
        <v>107.95</v>
      </c>
      <c r="D4270" s="26" t="str">
        <f t="shared" si="66"/>
        <v/>
      </c>
      <c r="E4270" t="s">
        <v>90</v>
      </c>
    </row>
    <row r="4271" spans="1:5" outlineLevel="1" x14ac:dyDescent="0.35">
      <c r="A4271" s="24">
        <f>A4270</f>
        <v>43915</v>
      </c>
      <c r="B4271" s="25" t="str">
        <f>B4270</f>
        <v>LESLEY DENNIS</v>
      </c>
      <c r="C4271" s="26">
        <f>SUBTOTAL(9,C4269:C4270)</f>
        <v>300</v>
      </c>
      <c r="D4271" s="26" t="str">
        <f t="shared" si="66"/>
        <v>TOTAL</v>
      </c>
    </row>
    <row r="4272" spans="1:5" outlineLevel="2" x14ac:dyDescent="0.35">
      <c r="A4272" s="11">
        <v>43915</v>
      </c>
      <c r="B4272" t="s">
        <v>967</v>
      </c>
      <c r="C4272" s="5">
        <v>57.3</v>
      </c>
      <c r="D4272" s="26" t="str">
        <f t="shared" si="66"/>
        <v/>
      </c>
      <c r="E4272" t="s">
        <v>90</v>
      </c>
    </row>
    <row r="4273" spans="1:5" outlineLevel="1" x14ac:dyDescent="0.35">
      <c r="A4273" s="24">
        <f>A4272</f>
        <v>43915</v>
      </c>
      <c r="B4273" s="25" t="str">
        <f>B4272</f>
        <v>LINDY DAVIS</v>
      </c>
      <c r="C4273" s="26">
        <f>SUBTOTAL(9,C4272:C4272)</f>
        <v>57.3</v>
      </c>
      <c r="D4273" s="26" t="str">
        <f t="shared" si="66"/>
        <v>TOTAL</v>
      </c>
    </row>
    <row r="4274" spans="1:5" outlineLevel="2" x14ac:dyDescent="0.35">
      <c r="A4274" s="11">
        <v>43915</v>
      </c>
      <c r="B4274" t="s">
        <v>968</v>
      </c>
      <c r="C4274" s="5">
        <v>43.79</v>
      </c>
      <c r="D4274" s="26" t="str">
        <f t="shared" si="66"/>
        <v/>
      </c>
      <c r="E4274" t="s">
        <v>90</v>
      </c>
    </row>
    <row r="4275" spans="1:5" outlineLevel="1" x14ac:dyDescent="0.35">
      <c r="A4275" s="24">
        <f>A4274</f>
        <v>43915</v>
      </c>
      <c r="B4275" s="25" t="str">
        <f>B4274</f>
        <v>LISA REEVES</v>
      </c>
      <c r="C4275" s="26">
        <f>SUBTOTAL(9,C4274:C4274)</f>
        <v>43.79</v>
      </c>
      <c r="D4275" s="26" t="str">
        <f t="shared" si="66"/>
        <v>TOTAL</v>
      </c>
    </row>
    <row r="4276" spans="1:5" outlineLevel="2" x14ac:dyDescent="0.35">
      <c r="A4276" s="11">
        <v>43915</v>
      </c>
      <c r="B4276" t="s">
        <v>427</v>
      </c>
      <c r="C4276" s="5">
        <v>43.75</v>
      </c>
      <c r="D4276" s="26" t="str">
        <f t="shared" si="66"/>
        <v/>
      </c>
      <c r="E4276" t="s">
        <v>94</v>
      </c>
    </row>
    <row r="4277" spans="1:5" outlineLevel="1" x14ac:dyDescent="0.35">
      <c r="A4277" s="24">
        <f>A4276</f>
        <v>43915</v>
      </c>
      <c r="B4277" s="25" t="str">
        <f>B4276</f>
        <v>LYNDA THIGPEN</v>
      </c>
      <c r="C4277" s="26">
        <f>SUBTOTAL(9,C4276:C4276)</f>
        <v>43.75</v>
      </c>
      <c r="D4277" s="26" t="str">
        <f t="shared" si="66"/>
        <v>TOTAL</v>
      </c>
    </row>
    <row r="4278" spans="1:5" outlineLevel="2" x14ac:dyDescent="0.35">
      <c r="A4278" s="11">
        <v>43915</v>
      </c>
      <c r="B4278" t="s">
        <v>749</v>
      </c>
      <c r="C4278" s="5">
        <v>47.28</v>
      </c>
      <c r="D4278" s="26" t="str">
        <f t="shared" si="66"/>
        <v/>
      </c>
      <c r="E4278" t="s">
        <v>73</v>
      </c>
    </row>
    <row r="4279" spans="1:5" outlineLevel="1" x14ac:dyDescent="0.35">
      <c r="A4279" s="24">
        <f>A4278</f>
        <v>43915</v>
      </c>
      <c r="B4279" s="25" t="str">
        <f>B4278</f>
        <v>MARGIE BLOUNT</v>
      </c>
      <c r="C4279" s="26">
        <f>SUBTOTAL(9,C4278:C4278)</f>
        <v>47.28</v>
      </c>
      <c r="D4279" s="26" t="str">
        <f t="shared" si="66"/>
        <v>TOTAL</v>
      </c>
    </row>
    <row r="4280" spans="1:5" outlineLevel="2" x14ac:dyDescent="0.35">
      <c r="A4280" s="11">
        <v>43915</v>
      </c>
      <c r="B4280" t="s">
        <v>969</v>
      </c>
      <c r="C4280" s="5">
        <v>350</v>
      </c>
      <c r="D4280" s="26" t="str">
        <f t="shared" si="66"/>
        <v/>
      </c>
      <c r="E4280" t="s">
        <v>90</v>
      </c>
    </row>
    <row r="4281" spans="1:5" outlineLevel="1" x14ac:dyDescent="0.35">
      <c r="A4281" s="24">
        <f>A4280</f>
        <v>43915</v>
      </c>
      <c r="B4281" s="25" t="str">
        <f>B4280</f>
        <v>MARK PALOMBO</v>
      </c>
      <c r="C4281" s="26">
        <f>SUBTOTAL(9,C4280:C4280)</f>
        <v>350</v>
      </c>
      <c r="D4281" s="26" t="str">
        <f t="shared" si="66"/>
        <v>TOTAL</v>
      </c>
    </row>
    <row r="4282" spans="1:5" outlineLevel="2" x14ac:dyDescent="0.35">
      <c r="A4282" s="11">
        <v>43915</v>
      </c>
      <c r="B4282" t="s">
        <v>335</v>
      </c>
      <c r="C4282" s="5">
        <v>27.68</v>
      </c>
      <c r="D4282" s="26" t="str">
        <f t="shared" si="66"/>
        <v/>
      </c>
      <c r="E4282" t="s">
        <v>94</v>
      </c>
    </row>
    <row r="4283" spans="1:5" outlineLevel="2" x14ac:dyDescent="0.35">
      <c r="A4283" s="11">
        <v>43915</v>
      </c>
      <c r="B4283" t="s">
        <v>335</v>
      </c>
      <c r="C4283" s="5">
        <v>97.57</v>
      </c>
      <c r="D4283" s="26" t="str">
        <f t="shared" si="66"/>
        <v/>
      </c>
      <c r="E4283" t="s">
        <v>94</v>
      </c>
    </row>
    <row r="4284" spans="1:5" outlineLevel="1" x14ac:dyDescent="0.35">
      <c r="A4284" s="24">
        <f>A4283</f>
        <v>43915</v>
      </c>
      <c r="B4284" s="25" t="str">
        <f>B4283</f>
        <v>MARTESA WELCH</v>
      </c>
      <c r="C4284" s="26">
        <f>SUBTOTAL(9,C4282:C4283)</f>
        <v>125.25</v>
      </c>
      <c r="D4284" s="26" t="str">
        <f t="shared" si="66"/>
        <v>TOTAL</v>
      </c>
    </row>
    <row r="4285" spans="1:5" outlineLevel="2" x14ac:dyDescent="0.35">
      <c r="A4285" s="11">
        <v>43915</v>
      </c>
      <c r="B4285" t="s">
        <v>244</v>
      </c>
      <c r="C4285" s="5">
        <v>168.53</v>
      </c>
      <c r="D4285" s="26" t="str">
        <f t="shared" si="66"/>
        <v/>
      </c>
      <c r="E4285" t="s">
        <v>94</v>
      </c>
    </row>
    <row r="4286" spans="1:5" outlineLevel="1" x14ac:dyDescent="0.35">
      <c r="A4286" s="24">
        <f>A4285</f>
        <v>43915</v>
      </c>
      <c r="B4286" s="25" t="str">
        <f>B4285</f>
        <v>MARY BOISEN</v>
      </c>
      <c r="C4286" s="26">
        <f>SUBTOTAL(9,C4285:C4285)</f>
        <v>168.53</v>
      </c>
      <c r="D4286" s="26" t="str">
        <f t="shared" si="66"/>
        <v>TOTAL</v>
      </c>
    </row>
    <row r="4287" spans="1:5" outlineLevel="2" x14ac:dyDescent="0.35">
      <c r="A4287" s="11">
        <v>43915</v>
      </c>
      <c r="B4287" t="s">
        <v>970</v>
      </c>
      <c r="C4287" s="5">
        <v>500</v>
      </c>
      <c r="D4287" s="26" t="str">
        <f t="shared" si="66"/>
        <v/>
      </c>
      <c r="E4287" t="s">
        <v>92</v>
      </c>
    </row>
    <row r="4288" spans="1:5" outlineLevel="1" x14ac:dyDescent="0.35">
      <c r="A4288" s="24">
        <f>A4287</f>
        <v>43915</v>
      </c>
      <c r="B4288" s="25" t="str">
        <f>B4287</f>
        <v>MATTHEW PORTER</v>
      </c>
      <c r="C4288" s="26">
        <f>SUBTOTAL(9,C4287:C4287)</f>
        <v>500</v>
      </c>
      <c r="D4288" s="26" t="str">
        <f t="shared" ref="D4288:D4351" si="67">IF(E4288="","TOTAL","")</f>
        <v>TOTAL</v>
      </c>
    </row>
    <row r="4289" spans="1:5" outlineLevel="2" x14ac:dyDescent="0.35">
      <c r="A4289" s="11">
        <v>43915</v>
      </c>
      <c r="B4289" t="s">
        <v>971</v>
      </c>
      <c r="C4289" s="5">
        <v>50</v>
      </c>
      <c r="D4289" s="26" t="str">
        <f t="shared" si="67"/>
        <v/>
      </c>
      <c r="E4289" t="s">
        <v>77</v>
      </c>
    </row>
    <row r="4290" spans="1:5" outlineLevel="2" x14ac:dyDescent="0.35">
      <c r="A4290" s="11">
        <v>43915</v>
      </c>
      <c r="B4290" t="s">
        <v>971</v>
      </c>
      <c r="C4290" s="5">
        <v>60</v>
      </c>
      <c r="D4290" s="26" t="str">
        <f t="shared" si="67"/>
        <v/>
      </c>
      <c r="E4290" t="s">
        <v>76</v>
      </c>
    </row>
    <row r="4291" spans="1:5" outlineLevel="1" x14ac:dyDescent="0.35">
      <c r="A4291" s="24">
        <f>A4290</f>
        <v>43915</v>
      </c>
      <c r="B4291" s="25" t="str">
        <f>B4290</f>
        <v>MELANIE SINGELTARY</v>
      </c>
      <c r="C4291" s="26">
        <f>SUBTOTAL(9,C4289:C4290)</f>
        <v>110</v>
      </c>
      <c r="D4291" s="26" t="str">
        <f t="shared" si="67"/>
        <v>TOTAL</v>
      </c>
    </row>
    <row r="4292" spans="1:5" outlineLevel="2" x14ac:dyDescent="0.35">
      <c r="A4292" s="11">
        <v>43915</v>
      </c>
      <c r="B4292" t="s">
        <v>972</v>
      </c>
      <c r="C4292" s="5">
        <v>157.55000000000001</v>
      </c>
      <c r="D4292" s="26" t="str">
        <f t="shared" si="67"/>
        <v/>
      </c>
      <c r="E4292" t="s">
        <v>94</v>
      </c>
    </row>
    <row r="4293" spans="1:5" outlineLevel="2" x14ac:dyDescent="0.35">
      <c r="A4293" s="11">
        <v>43915</v>
      </c>
      <c r="B4293" t="s">
        <v>972</v>
      </c>
      <c r="C4293" s="5">
        <v>414.41</v>
      </c>
      <c r="D4293" s="26" t="str">
        <f t="shared" si="67"/>
        <v/>
      </c>
      <c r="E4293" t="s">
        <v>90</v>
      </c>
    </row>
    <row r="4294" spans="1:5" outlineLevel="2" x14ac:dyDescent="0.35">
      <c r="A4294" s="11">
        <v>43915</v>
      </c>
      <c r="B4294" t="s">
        <v>972</v>
      </c>
      <c r="C4294" s="5">
        <v>495</v>
      </c>
      <c r="D4294" s="26" t="str">
        <f t="shared" si="67"/>
        <v/>
      </c>
      <c r="E4294" t="s">
        <v>76</v>
      </c>
    </row>
    <row r="4295" spans="1:5" outlineLevel="1" x14ac:dyDescent="0.35">
      <c r="A4295" s="24">
        <f>A4294</f>
        <v>43915</v>
      </c>
      <c r="B4295" s="25" t="str">
        <f>B4294</f>
        <v>MELINDA STONE</v>
      </c>
      <c r="C4295" s="26">
        <f>SUBTOTAL(9,C4292:C4294)</f>
        <v>1066.96</v>
      </c>
      <c r="D4295" s="26" t="str">
        <f t="shared" si="67"/>
        <v>TOTAL</v>
      </c>
    </row>
    <row r="4296" spans="1:5" outlineLevel="2" x14ac:dyDescent="0.35">
      <c r="A4296" s="11">
        <v>43915</v>
      </c>
      <c r="B4296" t="s">
        <v>973</v>
      </c>
      <c r="C4296" s="5">
        <v>21.16</v>
      </c>
      <c r="D4296" s="26" t="str">
        <f t="shared" si="67"/>
        <v/>
      </c>
      <c r="E4296" t="s">
        <v>94</v>
      </c>
    </row>
    <row r="4297" spans="1:5" outlineLevel="1" x14ac:dyDescent="0.35">
      <c r="A4297" s="24">
        <f>A4296</f>
        <v>43915</v>
      </c>
      <c r="B4297" s="25" t="str">
        <f>B4296</f>
        <v>MELISSA DESOTO GRAJALES</v>
      </c>
      <c r="C4297" s="26">
        <f>SUBTOTAL(9,C4296:C4296)</f>
        <v>21.16</v>
      </c>
      <c r="D4297" s="26" t="str">
        <f t="shared" si="67"/>
        <v>TOTAL</v>
      </c>
    </row>
    <row r="4298" spans="1:5" outlineLevel="2" x14ac:dyDescent="0.35">
      <c r="A4298" s="11">
        <v>43915</v>
      </c>
      <c r="B4298" t="s">
        <v>396</v>
      </c>
      <c r="C4298" s="5">
        <v>106.26</v>
      </c>
      <c r="D4298" s="26" t="str">
        <f t="shared" si="67"/>
        <v/>
      </c>
      <c r="E4298" t="s">
        <v>94</v>
      </c>
    </row>
    <row r="4299" spans="1:5" outlineLevel="2" x14ac:dyDescent="0.35">
      <c r="A4299" s="11">
        <v>43915</v>
      </c>
      <c r="B4299" t="s">
        <v>396</v>
      </c>
      <c r="C4299" s="5">
        <v>87.98</v>
      </c>
      <c r="D4299" s="26" t="str">
        <f t="shared" si="67"/>
        <v/>
      </c>
      <c r="E4299" t="s">
        <v>94</v>
      </c>
    </row>
    <row r="4300" spans="1:5" outlineLevel="1" x14ac:dyDescent="0.35">
      <c r="A4300" s="24">
        <f>A4299</f>
        <v>43915</v>
      </c>
      <c r="B4300" s="25" t="str">
        <f>B4299</f>
        <v>MELODY SCHLUER</v>
      </c>
      <c r="C4300" s="26">
        <f>SUBTOTAL(9,C4298:C4299)</f>
        <v>194.24</v>
      </c>
      <c r="D4300" s="26" t="str">
        <f t="shared" si="67"/>
        <v>TOTAL</v>
      </c>
    </row>
    <row r="4301" spans="1:5" outlineLevel="2" x14ac:dyDescent="0.35">
      <c r="A4301" s="11">
        <v>43915</v>
      </c>
      <c r="B4301" t="s">
        <v>397</v>
      </c>
      <c r="C4301" s="5">
        <v>93.15</v>
      </c>
      <c r="D4301" s="26" t="str">
        <f t="shared" si="67"/>
        <v/>
      </c>
      <c r="E4301" t="s">
        <v>94</v>
      </c>
    </row>
    <row r="4302" spans="1:5" outlineLevel="2" x14ac:dyDescent="0.35">
      <c r="A4302" s="11">
        <v>43915</v>
      </c>
      <c r="B4302" t="s">
        <v>397</v>
      </c>
      <c r="C4302" s="5">
        <v>90.28</v>
      </c>
      <c r="D4302" s="26" t="str">
        <f t="shared" si="67"/>
        <v/>
      </c>
      <c r="E4302" t="s">
        <v>94</v>
      </c>
    </row>
    <row r="4303" spans="1:5" outlineLevel="1" x14ac:dyDescent="0.35">
      <c r="A4303" s="24">
        <f>A4302</f>
        <v>43915</v>
      </c>
      <c r="B4303" s="25" t="str">
        <f>B4302</f>
        <v>MIA ZEIGLER</v>
      </c>
      <c r="C4303" s="26">
        <f>SUBTOTAL(9,C4301:C4302)</f>
        <v>183.43</v>
      </c>
      <c r="D4303" s="26" t="str">
        <f t="shared" si="67"/>
        <v>TOTAL</v>
      </c>
    </row>
    <row r="4304" spans="1:5" outlineLevel="2" x14ac:dyDescent="0.35">
      <c r="A4304" s="11">
        <v>43915</v>
      </c>
      <c r="B4304" t="s">
        <v>974</v>
      </c>
      <c r="C4304" s="5">
        <v>17.95</v>
      </c>
      <c r="D4304" s="26" t="str">
        <f t="shared" si="67"/>
        <v/>
      </c>
      <c r="E4304" t="s">
        <v>77</v>
      </c>
    </row>
    <row r="4305" spans="1:5" outlineLevel="2" x14ac:dyDescent="0.35">
      <c r="A4305" s="11">
        <v>43915</v>
      </c>
      <c r="B4305" t="s">
        <v>974</v>
      </c>
      <c r="C4305" s="5">
        <v>192.05</v>
      </c>
      <c r="D4305" s="26" t="str">
        <f t="shared" si="67"/>
        <v/>
      </c>
      <c r="E4305" t="s">
        <v>94</v>
      </c>
    </row>
    <row r="4306" spans="1:5" outlineLevel="2" x14ac:dyDescent="0.35">
      <c r="A4306" s="11">
        <v>43915</v>
      </c>
      <c r="B4306" t="s">
        <v>974</v>
      </c>
      <c r="C4306" s="5">
        <v>140</v>
      </c>
      <c r="D4306" s="26" t="str">
        <f t="shared" si="67"/>
        <v/>
      </c>
      <c r="E4306" t="s">
        <v>90</v>
      </c>
    </row>
    <row r="4307" spans="1:5" outlineLevel="1" x14ac:dyDescent="0.35">
      <c r="A4307" s="24">
        <f>A4306</f>
        <v>43915</v>
      </c>
      <c r="B4307" s="25" t="str">
        <f>B4306</f>
        <v>MICHAEL CHANDLER</v>
      </c>
      <c r="C4307" s="26">
        <f>SUBTOTAL(9,C4304:C4306)</f>
        <v>350</v>
      </c>
      <c r="D4307" s="26" t="str">
        <f t="shared" si="67"/>
        <v>TOTAL</v>
      </c>
    </row>
    <row r="4308" spans="1:5" outlineLevel="2" x14ac:dyDescent="0.35">
      <c r="A4308" s="11">
        <v>43915</v>
      </c>
      <c r="B4308" t="s">
        <v>189</v>
      </c>
      <c r="C4308" s="5">
        <v>102.93</v>
      </c>
      <c r="D4308" s="26" t="str">
        <f t="shared" si="67"/>
        <v/>
      </c>
      <c r="E4308" t="s">
        <v>94</v>
      </c>
    </row>
    <row r="4309" spans="1:5" outlineLevel="1" x14ac:dyDescent="0.35">
      <c r="A4309" s="24">
        <f>A4308</f>
        <v>43915</v>
      </c>
      <c r="B4309" s="25" t="str">
        <f>B4308</f>
        <v>MICHAEL HINES</v>
      </c>
      <c r="C4309" s="26">
        <f>SUBTOTAL(9,C4308:C4308)</f>
        <v>102.93</v>
      </c>
      <c r="D4309" s="26" t="str">
        <f t="shared" si="67"/>
        <v>TOTAL</v>
      </c>
    </row>
    <row r="4310" spans="1:5" outlineLevel="2" x14ac:dyDescent="0.35">
      <c r="A4310" s="11">
        <v>43915</v>
      </c>
      <c r="B4310" t="s">
        <v>975</v>
      </c>
      <c r="C4310" s="5">
        <v>193.2</v>
      </c>
      <c r="D4310" s="26" t="str">
        <f t="shared" si="67"/>
        <v/>
      </c>
      <c r="E4310" t="s">
        <v>94</v>
      </c>
    </row>
    <row r="4311" spans="1:5" outlineLevel="1" x14ac:dyDescent="0.35">
      <c r="A4311" s="24">
        <f>A4310</f>
        <v>43915</v>
      </c>
      <c r="B4311" s="25" t="str">
        <f>B4310</f>
        <v>MICHAEL MARKER</v>
      </c>
      <c r="C4311" s="26">
        <f>SUBTOTAL(9,C4310:C4310)</f>
        <v>193.2</v>
      </c>
      <c r="D4311" s="26" t="str">
        <f t="shared" si="67"/>
        <v>TOTAL</v>
      </c>
    </row>
    <row r="4312" spans="1:5" outlineLevel="2" x14ac:dyDescent="0.35">
      <c r="A4312" s="11">
        <v>43915</v>
      </c>
      <c r="B4312" t="s">
        <v>976</v>
      </c>
      <c r="C4312" s="5">
        <v>188.27</v>
      </c>
      <c r="D4312" s="26" t="str">
        <f t="shared" si="67"/>
        <v/>
      </c>
      <c r="E4312" t="s">
        <v>90</v>
      </c>
    </row>
    <row r="4313" spans="1:5" outlineLevel="2" x14ac:dyDescent="0.35">
      <c r="A4313" s="11">
        <v>43915</v>
      </c>
      <c r="B4313" t="s">
        <v>976</v>
      </c>
      <c r="C4313" s="5">
        <v>61.23</v>
      </c>
      <c r="D4313" s="26" t="str">
        <f t="shared" si="67"/>
        <v/>
      </c>
      <c r="E4313" t="s">
        <v>97</v>
      </c>
    </row>
    <row r="4314" spans="1:5" outlineLevel="1" x14ac:dyDescent="0.35">
      <c r="A4314" s="24">
        <f>A4313</f>
        <v>43915</v>
      </c>
      <c r="B4314" s="25" t="str">
        <f>B4313</f>
        <v>MICHAEL SEISS</v>
      </c>
      <c r="C4314" s="26">
        <f>SUBTOTAL(9,C4312:C4313)</f>
        <v>249.5</v>
      </c>
      <c r="D4314" s="26" t="str">
        <f t="shared" si="67"/>
        <v>TOTAL</v>
      </c>
    </row>
    <row r="4315" spans="1:5" outlineLevel="2" x14ac:dyDescent="0.35">
      <c r="A4315" s="11">
        <v>43915</v>
      </c>
      <c r="B4315" t="s">
        <v>977</v>
      </c>
      <c r="C4315" s="5">
        <v>21.71</v>
      </c>
      <c r="D4315" s="26" t="str">
        <f t="shared" si="67"/>
        <v/>
      </c>
      <c r="E4315" t="s">
        <v>90</v>
      </c>
    </row>
    <row r="4316" spans="1:5" outlineLevel="1" x14ac:dyDescent="0.35">
      <c r="A4316" s="24">
        <f>A4315</f>
        <v>43915</v>
      </c>
      <c r="B4316" s="25" t="str">
        <f>B4315</f>
        <v>MICHELLE LUSTER</v>
      </c>
      <c r="C4316" s="26">
        <f>SUBTOTAL(9,C4315:C4315)</f>
        <v>21.71</v>
      </c>
      <c r="D4316" s="26" t="str">
        <f t="shared" si="67"/>
        <v>TOTAL</v>
      </c>
    </row>
    <row r="4317" spans="1:5" outlineLevel="2" x14ac:dyDescent="0.35">
      <c r="A4317" s="11">
        <v>43915</v>
      </c>
      <c r="B4317" t="s">
        <v>457</v>
      </c>
      <c r="C4317" s="5">
        <v>140.34</v>
      </c>
      <c r="D4317" s="26" t="str">
        <f t="shared" si="67"/>
        <v/>
      </c>
      <c r="E4317" t="s">
        <v>94</v>
      </c>
    </row>
    <row r="4318" spans="1:5" outlineLevel="1" x14ac:dyDescent="0.35">
      <c r="A4318" s="24">
        <f>A4317</f>
        <v>43915</v>
      </c>
      <c r="B4318" s="25" t="str">
        <f>B4317</f>
        <v>NANCY HARRELL</v>
      </c>
      <c r="C4318" s="26">
        <f>SUBTOTAL(9,C4317:C4317)</f>
        <v>140.34</v>
      </c>
      <c r="D4318" s="26" t="str">
        <f t="shared" si="67"/>
        <v>TOTAL</v>
      </c>
    </row>
    <row r="4319" spans="1:5" outlineLevel="2" x14ac:dyDescent="0.35">
      <c r="A4319" s="11">
        <v>43915</v>
      </c>
      <c r="B4319" t="s">
        <v>512</v>
      </c>
      <c r="C4319" s="5">
        <v>135</v>
      </c>
      <c r="D4319" s="26" t="str">
        <f t="shared" si="67"/>
        <v/>
      </c>
      <c r="E4319" t="s">
        <v>77</v>
      </c>
    </row>
    <row r="4320" spans="1:5" outlineLevel="2" x14ac:dyDescent="0.35">
      <c r="A4320" s="11">
        <v>43915</v>
      </c>
      <c r="B4320" t="s">
        <v>512</v>
      </c>
      <c r="C4320" s="5">
        <v>555</v>
      </c>
      <c r="D4320" s="26" t="str">
        <f t="shared" si="67"/>
        <v/>
      </c>
      <c r="E4320" t="s">
        <v>76</v>
      </c>
    </row>
    <row r="4321" spans="1:5" outlineLevel="1" x14ac:dyDescent="0.35">
      <c r="A4321" s="24">
        <f>A4320</f>
        <v>43915</v>
      </c>
      <c r="B4321" s="25" t="str">
        <f>B4320</f>
        <v>OVIDIO SERNA</v>
      </c>
      <c r="C4321" s="26">
        <f>SUBTOTAL(9,C4319:C4320)</f>
        <v>690</v>
      </c>
      <c r="D4321" s="26" t="str">
        <f t="shared" si="67"/>
        <v>TOTAL</v>
      </c>
    </row>
    <row r="4322" spans="1:5" outlineLevel="2" x14ac:dyDescent="0.35">
      <c r="A4322" s="11">
        <v>43915</v>
      </c>
      <c r="B4322" t="s">
        <v>978</v>
      </c>
      <c r="C4322" s="5">
        <v>253.61</v>
      </c>
      <c r="D4322" s="26" t="str">
        <f t="shared" si="67"/>
        <v/>
      </c>
      <c r="E4322" t="s">
        <v>90</v>
      </c>
    </row>
    <row r="4323" spans="1:5" outlineLevel="1" x14ac:dyDescent="0.35">
      <c r="A4323" s="24">
        <f>A4322</f>
        <v>43915</v>
      </c>
      <c r="B4323" s="25" t="str">
        <f>B4322</f>
        <v>PATRICIA EMBLEY</v>
      </c>
      <c r="C4323" s="26">
        <f>SUBTOTAL(9,C4322:C4322)</f>
        <v>253.61</v>
      </c>
      <c r="D4323" s="26" t="str">
        <f t="shared" si="67"/>
        <v>TOTAL</v>
      </c>
    </row>
    <row r="4324" spans="1:5" outlineLevel="2" x14ac:dyDescent="0.35">
      <c r="A4324" s="11">
        <v>43915</v>
      </c>
      <c r="B4324" t="s">
        <v>429</v>
      </c>
      <c r="C4324" s="5">
        <v>122.48</v>
      </c>
      <c r="D4324" s="26" t="str">
        <f t="shared" si="67"/>
        <v/>
      </c>
      <c r="E4324" t="s">
        <v>94</v>
      </c>
    </row>
    <row r="4325" spans="1:5" outlineLevel="1" x14ac:dyDescent="0.35">
      <c r="A4325" s="24">
        <f>A4324</f>
        <v>43915</v>
      </c>
      <c r="B4325" s="25" t="str">
        <f>B4324</f>
        <v>PATRICIA REYNOLDS</v>
      </c>
      <c r="C4325" s="26">
        <f>SUBTOTAL(9,C4324:C4324)</f>
        <v>122.48</v>
      </c>
      <c r="D4325" s="26" t="str">
        <f t="shared" si="67"/>
        <v>TOTAL</v>
      </c>
    </row>
    <row r="4326" spans="1:5" outlineLevel="2" x14ac:dyDescent="0.35">
      <c r="A4326" s="11">
        <v>43915</v>
      </c>
      <c r="B4326" t="s">
        <v>458</v>
      </c>
      <c r="C4326" s="5">
        <v>67.61</v>
      </c>
      <c r="D4326" s="26" t="str">
        <f t="shared" si="67"/>
        <v/>
      </c>
      <c r="E4326" t="s">
        <v>94</v>
      </c>
    </row>
    <row r="4327" spans="1:5" outlineLevel="1" x14ac:dyDescent="0.35">
      <c r="A4327" s="24">
        <f>A4326</f>
        <v>43915</v>
      </c>
      <c r="B4327" s="25" t="str">
        <f>B4326</f>
        <v>PATRICIA SULLIVAN</v>
      </c>
      <c r="C4327" s="26">
        <f>SUBTOTAL(9,C4326:C4326)</f>
        <v>67.61</v>
      </c>
      <c r="D4327" s="26" t="str">
        <f t="shared" si="67"/>
        <v>TOTAL</v>
      </c>
    </row>
    <row r="4328" spans="1:5" outlineLevel="2" x14ac:dyDescent="0.35">
      <c r="A4328" s="11">
        <v>43915</v>
      </c>
      <c r="B4328" t="s">
        <v>297</v>
      </c>
      <c r="C4328" s="5">
        <v>50.6</v>
      </c>
      <c r="D4328" s="26" t="str">
        <f t="shared" si="67"/>
        <v/>
      </c>
      <c r="E4328" t="s">
        <v>94</v>
      </c>
    </row>
    <row r="4329" spans="1:5" outlineLevel="1" x14ac:dyDescent="0.35">
      <c r="A4329" s="24">
        <f>A4328</f>
        <v>43915</v>
      </c>
      <c r="B4329" s="25" t="str">
        <f>B4328</f>
        <v>PAUL DUNK</v>
      </c>
      <c r="C4329" s="26">
        <f>SUBTOTAL(9,C4328:C4328)</f>
        <v>50.6</v>
      </c>
      <c r="D4329" s="26" t="str">
        <f t="shared" si="67"/>
        <v>TOTAL</v>
      </c>
    </row>
    <row r="4330" spans="1:5" outlineLevel="2" x14ac:dyDescent="0.35">
      <c r="A4330" s="11">
        <v>43915</v>
      </c>
      <c r="B4330" t="s">
        <v>979</v>
      </c>
      <c r="C4330" s="5">
        <v>22.32</v>
      </c>
      <c r="D4330" s="26" t="str">
        <f t="shared" si="67"/>
        <v/>
      </c>
      <c r="E4330" t="s">
        <v>73</v>
      </c>
    </row>
    <row r="4331" spans="1:5" outlineLevel="1" x14ac:dyDescent="0.35">
      <c r="A4331" s="24">
        <f>A4330</f>
        <v>43915</v>
      </c>
      <c r="B4331" s="25" t="str">
        <f>B4330</f>
        <v>PENNY DUCOTE</v>
      </c>
      <c r="C4331" s="26">
        <f>SUBTOTAL(9,C4330:C4330)</f>
        <v>22.32</v>
      </c>
      <c r="D4331" s="26" t="str">
        <f t="shared" si="67"/>
        <v>TOTAL</v>
      </c>
    </row>
    <row r="4332" spans="1:5" outlineLevel="2" x14ac:dyDescent="0.35">
      <c r="A4332" s="11">
        <v>43915</v>
      </c>
      <c r="B4332" t="s">
        <v>980</v>
      </c>
      <c r="C4332" s="5">
        <v>60</v>
      </c>
      <c r="D4332" s="26" t="str">
        <f t="shared" si="67"/>
        <v/>
      </c>
      <c r="E4332" t="s">
        <v>76</v>
      </c>
    </row>
    <row r="4333" spans="1:5" outlineLevel="1" x14ac:dyDescent="0.35">
      <c r="A4333" s="24">
        <f>A4332</f>
        <v>43915</v>
      </c>
      <c r="B4333" s="25" t="str">
        <f>B4332</f>
        <v>RACHEL KNIGHT</v>
      </c>
      <c r="C4333" s="26">
        <f>SUBTOTAL(9,C4332:C4332)</f>
        <v>60</v>
      </c>
      <c r="D4333" s="26" t="str">
        <f t="shared" si="67"/>
        <v>TOTAL</v>
      </c>
    </row>
    <row r="4334" spans="1:5" outlineLevel="2" x14ac:dyDescent="0.35">
      <c r="A4334" s="11">
        <v>43915</v>
      </c>
      <c r="B4334" t="s">
        <v>981</v>
      </c>
      <c r="C4334" s="5">
        <v>192.05</v>
      </c>
      <c r="D4334" s="26" t="str">
        <f t="shared" si="67"/>
        <v/>
      </c>
      <c r="E4334" t="s">
        <v>94</v>
      </c>
    </row>
    <row r="4335" spans="1:5" outlineLevel="2" x14ac:dyDescent="0.35">
      <c r="A4335" s="11">
        <v>43915</v>
      </c>
      <c r="B4335" t="s">
        <v>981</v>
      </c>
      <c r="C4335" s="5">
        <v>97.95</v>
      </c>
      <c r="D4335" s="26" t="str">
        <f t="shared" si="67"/>
        <v/>
      </c>
      <c r="E4335" t="s">
        <v>90</v>
      </c>
    </row>
    <row r="4336" spans="1:5" outlineLevel="2" x14ac:dyDescent="0.35">
      <c r="A4336" s="11">
        <v>43915</v>
      </c>
      <c r="B4336" t="s">
        <v>981</v>
      </c>
      <c r="C4336" s="5">
        <v>60</v>
      </c>
      <c r="D4336" s="26" t="str">
        <f t="shared" si="67"/>
        <v/>
      </c>
      <c r="E4336" t="s">
        <v>76</v>
      </c>
    </row>
    <row r="4337" spans="1:5" outlineLevel="1" x14ac:dyDescent="0.35">
      <c r="A4337" s="24">
        <f>A4336</f>
        <v>43915</v>
      </c>
      <c r="B4337" s="25" t="str">
        <f>B4336</f>
        <v>RACHELLE ISAACSON</v>
      </c>
      <c r="C4337" s="26">
        <f>SUBTOTAL(9,C4334:C4336)</f>
        <v>350</v>
      </c>
      <c r="D4337" s="26" t="str">
        <f t="shared" si="67"/>
        <v>TOTAL</v>
      </c>
    </row>
    <row r="4338" spans="1:5" outlineLevel="2" x14ac:dyDescent="0.35">
      <c r="A4338" s="11">
        <v>43915</v>
      </c>
      <c r="B4338" t="s">
        <v>982</v>
      </c>
      <c r="C4338" s="5">
        <v>205.85</v>
      </c>
      <c r="D4338" s="26" t="str">
        <f t="shared" si="67"/>
        <v/>
      </c>
      <c r="E4338" t="s">
        <v>94</v>
      </c>
    </row>
    <row r="4339" spans="1:5" outlineLevel="1" x14ac:dyDescent="0.35">
      <c r="A4339" s="24">
        <f>A4338</f>
        <v>43915</v>
      </c>
      <c r="B4339" s="25" t="str">
        <f>B4338</f>
        <v>RALPH MCCORD</v>
      </c>
      <c r="C4339" s="26">
        <f>SUBTOTAL(9,C4338:C4338)</f>
        <v>205.85</v>
      </c>
      <c r="D4339" s="26" t="str">
        <f t="shared" si="67"/>
        <v>TOTAL</v>
      </c>
    </row>
    <row r="4340" spans="1:5" outlineLevel="2" x14ac:dyDescent="0.35">
      <c r="A4340" s="11">
        <v>43915</v>
      </c>
      <c r="B4340" t="s">
        <v>983</v>
      </c>
      <c r="C4340" s="5">
        <v>500</v>
      </c>
      <c r="D4340" s="26" t="str">
        <f t="shared" si="67"/>
        <v/>
      </c>
      <c r="E4340" t="s">
        <v>92</v>
      </c>
    </row>
    <row r="4341" spans="1:5" outlineLevel="1" x14ac:dyDescent="0.35">
      <c r="A4341" s="24">
        <f>A4340</f>
        <v>43915</v>
      </c>
      <c r="B4341" s="25" t="str">
        <f>B4340</f>
        <v>RANDALL JORDAN</v>
      </c>
      <c r="C4341" s="26">
        <f>SUBTOTAL(9,C4340:C4340)</f>
        <v>500</v>
      </c>
      <c r="D4341" s="26" t="str">
        <f t="shared" si="67"/>
        <v>TOTAL</v>
      </c>
    </row>
    <row r="4342" spans="1:5" outlineLevel="2" x14ac:dyDescent="0.35">
      <c r="A4342" s="11">
        <v>43915</v>
      </c>
      <c r="B4342" t="s">
        <v>336</v>
      </c>
      <c r="C4342" s="5">
        <v>157.55000000000001</v>
      </c>
      <c r="D4342" s="26" t="str">
        <f t="shared" si="67"/>
        <v/>
      </c>
      <c r="E4342" t="s">
        <v>94</v>
      </c>
    </row>
    <row r="4343" spans="1:5" outlineLevel="2" x14ac:dyDescent="0.35">
      <c r="A4343" s="11">
        <v>43915</v>
      </c>
      <c r="B4343" t="s">
        <v>336</v>
      </c>
      <c r="C4343" s="5">
        <v>229.85</v>
      </c>
      <c r="D4343" s="26" t="str">
        <f t="shared" si="67"/>
        <v/>
      </c>
      <c r="E4343" t="s">
        <v>90</v>
      </c>
    </row>
    <row r="4344" spans="1:5" outlineLevel="1" x14ac:dyDescent="0.35">
      <c r="A4344" s="24">
        <f>A4343</f>
        <v>43915</v>
      </c>
      <c r="B4344" s="25" t="str">
        <f>B4343</f>
        <v>REBECCA GALYEN</v>
      </c>
      <c r="C4344" s="26">
        <f>SUBTOTAL(9,C4342:C4343)</f>
        <v>387.4</v>
      </c>
      <c r="D4344" s="26" t="str">
        <f t="shared" si="67"/>
        <v>TOTAL</v>
      </c>
    </row>
    <row r="4345" spans="1:5" outlineLevel="2" x14ac:dyDescent="0.35">
      <c r="A4345" s="11">
        <v>43915</v>
      </c>
      <c r="B4345" t="s">
        <v>540</v>
      </c>
      <c r="C4345" s="5">
        <v>43.7</v>
      </c>
      <c r="D4345" s="26" t="str">
        <f t="shared" si="67"/>
        <v/>
      </c>
      <c r="E4345" t="s">
        <v>94</v>
      </c>
    </row>
    <row r="4346" spans="1:5" outlineLevel="1" x14ac:dyDescent="0.35">
      <c r="A4346" s="24">
        <f>A4345</f>
        <v>43915</v>
      </c>
      <c r="B4346" s="25" t="str">
        <f>B4345</f>
        <v>ROBERT RUSSELL</v>
      </c>
      <c r="C4346" s="26">
        <f>SUBTOTAL(9,C4345:C4345)</f>
        <v>43.7</v>
      </c>
      <c r="D4346" s="26" t="str">
        <f t="shared" si="67"/>
        <v>TOTAL</v>
      </c>
    </row>
    <row r="4347" spans="1:5" outlineLevel="2" x14ac:dyDescent="0.35">
      <c r="A4347" s="11">
        <v>43915</v>
      </c>
      <c r="B4347" t="s">
        <v>984</v>
      </c>
      <c r="C4347" s="5">
        <v>61.04</v>
      </c>
      <c r="D4347" s="26" t="str">
        <f t="shared" si="67"/>
        <v/>
      </c>
      <c r="E4347" t="s">
        <v>94</v>
      </c>
    </row>
    <row r="4348" spans="1:5" outlineLevel="1" x14ac:dyDescent="0.35">
      <c r="A4348" s="24">
        <f>A4347</f>
        <v>43915</v>
      </c>
      <c r="B4348" s="25" t="str">
        <f>B4347</f>
        <v>ROBERT TULP</v>
      </c>
      <c r="C4348" s="26">
        <f>SUBTOTAL(9,C4347:C4347)</f>
        <v>61.04</v>
      </c>
      <c r="D4348" s="26" t="str">
        <f t="shared" si="67"/>
        <v>TOTAL</v>
      </c>
    </row>
    <row r="4349" spans="1:5" outlineLevel="2" x14ac:dyDescent="0.35">
      <c r="A4349" s="11">
        <v>43915</v>
      </c>
      <c r="B4349" t="s">
        <v>245</v>
      </c>
      <c r="C4349" s="5">
        <v>125.35</v>
      </c>
      <c r="D4349" s="26" t="str">
        <f t="shared" si="67"/>
        <v/>
      </c>
      <c r="E4349" t="s">
        <v>94</v>
      </c>
    </row>
    <row r="4350" spans="1:5" outlineLevel="1" x14ac:dyDescent="0.35">
      <c r="A4350" s="24">
        <f>A4349</f>
        <v>43915</v>
      </c>
      <c r="B4350" s="25" t="str">
        <f>B4349</f>
        <v>RONALD SMITH</v>
      </c>
      <c r="C4350" s="26">
        <f>SUBTOTAL(9,C4349:C4349)</f>
        <v>125.35</v>
      </c>
      <c r="D4350" s="26" t="str">
        <f t="shared" si="67"/>
        <v>TOTAL</v>
      </c>
    </row>
    <row r="4351" spans="1:5" outlineLevel="2" x14ac:dyDescent="0.35">
      <c r="A4351" s="11">
        <v>43915</v>
      </c>
      <c r="B4351" t="s">
        <v>985</v>
      </c>
      <c r="C4351" s="5">
        <v>192.05</v>
      </c>
      <c r="D4351" s="26" t="str">
        <f t="shared" si="67"/>
        <v/>
      </c>
      <c r="E4351" t="s">
        <v>94</v>
      </c>
    </row>
    <row r="4352" spans="1:5" outlineLevel="2" x14ac:dyDescent="0.35">
      <c r="A4352" s="11">
        <v>43915</v>
      </c>
      <c r="B4352" t="s">
        <v>985</v>
      </c>
      <c r="C4352" s="5">
        <v>97.95</v>
      </c>
      <c r="D4352" s="26" t="str">
        <f t="shared" ref="D4352:D4415" si="68">IF(E4352="","TOTAL","")</f>
        <v/>
      </c>
      <c r="E4352" t="s">
        <v>90</v>
      </c>
    </row>
    <row r="4353" spans="1:5" outlineLevel="2" x14ac:dyDescent="0.35">
      <c r="A4353" s="11">
        <v>43915</v>
      </c>
      <c r="B4353" t="s">
        <v>985</v>
      </c>
      <c r="C4353" s="5">
        <v>60</v>
      </c>
      <c r="D4353" s="26" t="str">
        <f t="shared" si="68"/>
        <v/>
      </c>
      <c r="E4353" t="s">
        <v>76</v>
      </c>
    </row>
    <row r="4354" spans="1:5" outlineLevel="1" x14ac:dyDescent="0.35">
      <c r="A4354" s="24">
        <f>A4353</f>
        <v>43915</v>
      </c>
      <c r="B4354" s="25" t="str">
        <f>B4353</f>
        <v>SABRINA SILVA</v>
      </c>
      <c r="C4354" s="26">
        <f>SUBTOTAL(9,C4351:C4353)</f>
        <v>350</v>
      </c>
      <c r="D4354" s="26" t="str">
        <f t="shared" si="68"/>
        <v>TOTAL</v>
      </c>
    </row>
    <row r="4355" spans="1:5" outlineLevel="2" x14ac:dyDescent="0.35">
      <c r="A4355" s="11">
        <v>43915</v>
      </c>
      <c r="B4355" t="s">
        <v>360</v>
      </c>
      <c r="C4355" s="5">
        <v>138.58000000000001</v>
      </c>
      <c r="D4355" s="26" t="str">
        <f t="shared" si="68"/>
        <v/>
      </c>
      <c r="E4355" t="s">
        <v>94</v>
      </c>
    </row>
    <row r="4356" spans="1:5" outlineLevel="1" x14ac:dyDescent="0.35">
      <c r="A4356" s="24">
        <f>A4355</f>
        <v>43915</v>
      </c>
      <c r="B4356" s="25" t="str">
        <f>B4355</f>
        <v>SALLY SCHWARTZEL</v>
      </c>
      <c r="C4356" s="26">
        <f>SUBTOTAL(9,C4355:C4355)</f>
        <v>138.58000000000001</v>
      </c>
      <c r="D4356" s="26" t="str">
        <f t="shared" si="68"/>
        <v>TOTAL</v>
      </c>
    </row>
    <row r="4357" spans="1:5" outlineLevel="2" x14ac:dyDescent="0.35">
      <c r="A4357" s="11">
        <v>43915</v>
      </c>
      <c r="B4357" t="s">
        <v>531</v>
      </c>
      <c r="C4357" s="5">
        <v>322</v>
      </c>
      <c r="D4357" s="26" t="str">
        <f t="shared" si="68"/>
        <v/>
      </c>
      <c r="E4357" t="s">
        <v>94</v>
      </c>
    </row>
    <row r="4358" spans="1:5" outlineLevel="2" x14ac:dyDescent="0.35">
      <c r="A4358" s="11">
        <v>43915</v>
      </c>
      <c r="B4358" t="s">
        <v>531</v>
      </c>
      <c r="C4358" s="5">
        <v>122.92</v>
      </c>
      <c r="D4358" s="26" t="str">
        <f t="shared" si="68"/>
        <v/>
      </c>
      <c r="E4358" t="s">
        <v>90</v>
      </c>
    </row>
    <row r="4359" spans="1:5" outlineLevel="1" x14ac:dyDescent="0.35">
      <c r="A4359" s="24">
        <f>A4358</f>
        <v>43915</v>
      </c>
      <c r="B4359" s="25" t="str">
        <f>B4358</f>
        <v>SARA GUTHRIE</v>
      </c>
      <c r="C4359" s="26">
        <f>SUBTOTAL(9,C4357:C4358)</f>
        <v>444.92</v>
      </c>
      <c r="D4359" s="26" t="str">
        <f t="shared" si="68"/>
        <v>TOTAL</v>
      </c>
    </row>
    <row r="4360" spans="1:5" outlineLevel="2" x14ac:dyDescent="0.35">
      <c r="A4360" s="11">
        <v>43915</v>
      </c>
      <c r="B4360" t="s">
        <v>986</v>
      </c>
      <c r="C4360" s="5">
        <v>63.19</v>
      </c>
      <c r="D4360" s="26" t="str">
        <f t="shared" si="68"/>
        <v/>
      </c>
      <c r="E4360" t="s">
        <v>75</v>
      </c>
    </row>
    <row r="4361" spans="1:5" outlineLevel="1" x14ac:dyDescent="0.35">
      <c r="A4361" s="24">
        <f>A4360</f>
        <v>43915</v>
      </c>
      <c r="B4361" s="25" t="str">
        <f>B4360</f>
        <v>SCOTT LAMARR</v>
      </c>
      <c r="C4361" s="26">
        <f>SUBTOTAL(9,C4360:C4360)</f>
        <v>63.19</v>
      </c>
      <c r="D4361" s="26" t="str">
        <f t="shared" si="68"/>
        <v>TOTAL</v>
      </c>
    </row>
    <row r="4362" spans="1:5" outlineLevel="2" x14ac:dyDescent="0.35">
      <c r="A4362" s="11">
        <v>43915</v>
      </c>
      <c r="B4362" t="s">
        <v>987</v>
      </c>
      <c r="C4362" s="5">
        <v>17</v>
      </c>
      <c r="D4362" s="26" t="str">
        <f t="shared" si="68"/>
        <v/>
      </c>
      <c r="E4362" t="s">
        <v>92</v>
      </c>
    </row>
    <row r="4363" spans="1:5" outlineLevel="1" x14ac:dyDescent="0.35">
      <c r="A4363" s="24">
        <f>A4362</f>
        <v>43915</v>
      </c>
      <c r="B4363" s="25" t="str">
        <f>B4362</f>
        <v>SEAN EWING</v>
      </c>
      <c r="C4363" s="26">
        <f>SUBTOTAL(9,C4362:C4362)</f>
        <v>17</v>
      </c>
      <c r="D4363" s="26" t="str">
        <f t="shared" si="68"/>
        <v>TOTAL</v>
      </c>
    </row>
    <row r="4364" spans="1:5" outlineLevel="2" x14ac:dyDescent="0.35">
      <c r="A4364" s="11">
        <v>43915</v>
      </c>
      <c r="B4364" t="s">
        <v>988</v>
      </c>
      <c r="C4364" s="5">
        <v>104.65</v>
      </c>
      <c r="D4364" s="26" t="str">
        <f t="shared" si="68"/>
        <v/>
      </c>
      <c r="E4364" t="s">
        <v>94</v>
      </c>
    </row>
    <row r="4365" spans="1:5" outlineLevel="1" x14ac:dyDescent="0.35">
      <c r="A4365" s="24">
        <f>A4364</f>
        <v>43915</v>
      </c>
      <c r="B4365" s="25" t="str">
        <f>B4364</f>
        <v>SHANA PETERSON</v>
      </c>
      <c r="C4365" s="26">
        <f>SUBTOTAL(9,C4364:C4364)</f>
        <v>104.65</v>
      </c>
      <c r="D4365" s="26" t="str">
        <f t="shared" si="68"/>
        <v>TOTAL</v>
      </c>
    </row>
    <row r="4366" spans="1:5" outlineLevel="2" x14ac:dyDescent="0.35">
      <c r="A4366" s="11">
        <v>43915</v>
      </c>
      <c r="B4366" t="s">
        <v>989</v>
      </c>
      <c r="C4366" s="5">
        <v>156.99</v>
      </c>
      <c r="D4366" s="26" t="str">
        <f t="shared" si="68"/>
        <v/>
      </c>
      <c r="E4366" t="s">
        <v>94</v>
      </c>
    </row>
    <row r="4367" spans="1:5" outlineLevel="1" x14ac:dyDescent="0.35">
      <c r="A4367" s="24">
        <f>A4366</f>
        <v>43915</v>
      </c>
      <c r="B4367" s="25" t="str">
        <f>B4366</f>
        <v>SHANNON SMITH</v>
      </c>
      <c r="C4367" s="26">
        <f>SUBTOTAL(9,C4366:C4366)</f>
        <v>156.99</v>
      </c>
      <c r="D4367" s="26" t="str">
        <f t="shared" si="68"/>
        <v>TOTAL</v>
      </c>
    </row>
    <row r="4368" spans="1:5" outlineLevel="2" x14ac:dyDescent="0.35">
      <c r="A4368" s="11">
        <v>43915</v>
      </c>
      <c r="B4368" t="s">
        <v>990</v>
      </c>
      <c r="C4368" s="5">
        <v>51.65</v>
      </c>
      <c r="D4368" s="26" t="str">
        <f t="shared" si="68"/>
        <v/>
      </c>
      <c r="E4368" t="s">
        <v>90</v>
      </c>
    </row>
    <row r="4369" spans="1:5" outlineLevel="1" x14ac:dyDescent="0.35">
      <c r="A4369" s="24">
        <f>A4368</f>
        <v>43915</v>
      </c>
      <c r="B4369" s="25" t="str">
        <f>B4368</f>
        <v>SHARON MESSENGER</v>
      </c>
      <c r="C4369" s="26">
        <f>SUBTOTAL(9,C4368:C4368)</f>
        <v>51.65</v>
      </c>
      <c r="D4369" s="26" t="str">
        <f t="shared" si="68"/>
        <v>TOTAL</v>
      </c>
    </row>
    <row r="4370" spans="1:5" outlineLevel="2" x14ac:dyDescent="0.35">
      <c r="A4370" s="11">
        <v>43915</v>
      </c>
      <c r="B4370" t="s">
        <v>337</v>
      </c>
      <c r="C4370" s="5">
        <v>32.89</v>
      </c>
      <c r="D4370" s="26" t="str">
        <f t="shared" si="68"/>
        <v/>
      </c>
      <c r="E4370" t="s">
        <v>94</v>
      </c>
    </row>
    <row r="4371" spans="1:5" outlineLevel="2" x14ac:dyDescent="0.35">
      <c r="A4371" s="11">
        <v>43915</v>
      </c>
      <c r="B4371" t="s">
        <v>337</v>
      </c>
      <c r="C4371" s="5">
        <v>147.22</v>
      </c>
      <c r="D4371" s="26" t="str">
        <f t="shared" si="68"/>
        <v/>
      </c>
      <c r="E4371" t="s">
        <v>94</v>
      </c>
    </row>
    <row r="4372" spans="1:5" outlineLevel="1" x14ac:dyDescent="0.35">
      <c r="A4372" s="24">
        <f>A4371</f>
        <v>43915</v>
      </c>
      <c r="B4372" s="25" t="str">
        <f>B4371</f>
        <v>SHARONDO HOUSTON</v>
      </c>
      <c r="C4372" s="26">
        <f>SUBTOTAL(9,C4370:C4371)</f>
        <v>180.11</v>
      </c>
      <c r="D4372" s="26" t="str">
        <f t="shared" si="68"/>
        <v>TOTAL</v>
      </c>
    </row>
    <row r="4373" spans="1:5" outlineLevel="2" x14ac:dyDescent="0.35">
      <c r="A4373" s="11">
        <v>43915</v>
      </c>
      <c r="B4373" t="s">
        <v>991</v>
      </c>
      <c r="C4373" s="5">
        <v>163.30000000000001</v>
      </c>
      <c r="D4373" s="26" t="str">
        <f t="shared" si="68"/>
        <v/>
      </c>
      <c r="E4373" t="s">
        <v>94</v>
      </c>
    </row>
    <row r="4374" spans="1:5" outlineLevel="2" x14ac:dyDescent="0.35">
      <c r="A4374" s="11">
        <v>43915</v>
      </c>
      <c r="B4374" t="s">
        <v>991</v>
      </c>
      <c r="C4374" s="5">
        <v>283.38</v>
      </c>
      <c r="D4374" s="26" t="str">
        <f t="shared" si="68"/>
        <v/>
      </c>
      <c r="E4374" t="s">
        <v>90</v>
      </c>
    </row>
    <row r="4375" spans="1:5" outlineLevel="1" x14ac:dyDescent="0.35">
      <c r="A4375" s="24">
        <f>A4374</f>
        <v>43915</v>
      </c>
      <c r="B4375" s="25" t="str">
        <f>B4374</f>
        <v>SHAWNA MOULTON</v>
      </c>
      <c r="C4375" s="26">
        <f>SUBTOTAL(9,C4373:C4374)</f>
        <v>446.68</v>
      </c>
      <c r="D4375" s="26" t="str">
        <f t="shared" si="68"/>
        <v>TOTAL</v>
      </c>
    </row>
    <row r="4376" spans="1:5" outlineLevel="2" x14ac:dyDescent="0.35">
      <c r="A4376" s="11">
        <v>43915</v>
      </c>
      <c r="B4376" t="s">
        <v>992</v>
      </c>
      <c r="C4376" s="5">
        <v>192.05</v>
      </c>
      <c r="D4376" s="26" t="str">
        <f t="shared" si="68"/>
        <v/>
      </c>
      <c r="E4376" t="s">
        <v>94</v>
      </c>
    </row>
    <row r="4377" spans="1:5" outlineLevel="2" x14ac:dyDescent="0.35">
      <c r="A4377" s="11">
        <v>43915</v>
      </c>
      <c r="B4377" t="s">
        <v>992</v>
      </c>
      <c r="C4377" s="5">
        <v>97.95</v>
      </c>
      <c r="D4377" s="26" t="str">
        <f t="shared" si="68"/>
        <v/>
      </c>
      <c r="E4377" t="s">
        <v>90</v>
      </c>
    </row>
    <row r="4378" spans="1:5" outlineLevel="2" x14ac:dyDescent="0.35">
      <c r="A4378" s="11">
        <v>43915</v>
      </c>
      <c r="B4378" t="s">
        <v>992</v>
      </c>
      <c r="C4378" s="5">
        <v>60</v>
      </c>
      <c r="D4378" s="26" t="str">
        <f t="shared" si="68"/>
        <v/>
      </c>
      <c r="E4378" t="s">
        <v>76</v>
      </c>
    </row>
    <row r="4379" spans="1:5" outlineLevel="1" x14ac:dyDescent="0.35">
      <c r="A4379" s="24">
        <f>A4378</f>
        <v>43915</v>
      </c>
      <c r="B4379" s="25" t="str">
        <f>B4378</f>
        <v>STEPHEN BOND</v>
      </c>
      <c r="C4379" s="26">
        <f>SUBTOTAL(9,C4376:C4378)</f>
        <v>350</v>
      </c>
      <c r="D4379" s="26" t="str">
        <f t="shared" si="68"/>
        <v>TOTAL</v>
      </c>
    </row>
    <row r="4380" spans="1:5" outlineLevel="2" x14ac:dyDescent="0.35">
      <c r="A4380" s="11">
        <v>43915</v>
      </c>
      <c r="B4380" t="s">
        <v>276</v>
      </c>
      <c r="C4380" s="5">
        <v>134.9</v>
      </c>
      <c r="D4380" s="26" t="str">
        <f t="shared" si="68"/>
        <v/>
      </c>
      <c r="E4380" t="s">
        <v>94</v>
      </c>
    </row>
    <row r="4381" spans="1:5" outlineLevel="1" x14ac:dyDescent="0.35">
      <c r="A4381" s="24">
        <f>A4380</f>
        <v>43915</v>
      </c>
      <c r="B4381" s="25" t="str">
        <f>B4380</f>
        <v>STEPHEN GRANT</v>
      </c>
      <c r="C4381" s="26">
        <f>SUBTOTAL(9,C4380:C4380)</f>
        <v>134.9</v>
      </c>
      <c r="D4381" s="26" t="str">
        <f t="shared" si="68"/>
        <v>TOTAL</v>
      </c>
    </row>
    <row r="4382" spans="1:5" outlineLevel="2" x14ac:dyDescent="0.35">
      <c r="A4382" s="11">
        <v>43915</v>
      </c>
      <c r="B4382" t="s">
        <v>993</v>
      </c>
      <c r="C4382" s="5">
        <v>157.55000000000001</v>
      </c>
      <c r="D4382" s="26" t="str">
        <f t="shared" si="68"/>
        <v/>
      </c>
      <c r="E4382" t="s">
        <v>94</v>
      </c>
    </row>
    <row r="4383" spans="1:5" outlineLevel="2" x14ac:dyDescent="0.35">
      <c r="A4383" s="11">
        <v>43915</v>
      </c>
      <c r="B4383" t="s">
        <v>993</v>
      </c>
      <c r="C4383" s="5">
        <v>146.80000000000001</v>
      </c>
      <c r="D4383" s="26" t="str">
        <f t="shared" si="68"/>
        <v/>
      </c>
      <c r="E4383" t="s">
        <v>90</v>
      </c>
    </row>
    <row r="4384" spans="1:5" outlineLevel="1" x14ac:dyDescent="0.35">
      <c r="A4384" s="24">
        <f>A4383</f>
        <v>43915</v>
      </c>
      <c r="B4384" s="25" t="str">
        <f>B4383</f>
        <v>STEPHENIE JORDAN</v>
      </c>
      <c r="C4384" s="26">
        <f>SUBTOTAL(9,C4382:C4383)</f>
        <v>304.35000000000002</v>
      </c>
      <c r="D4384" s="26" t="str">
        <f t="shared" si="68"/>
        <v>TOTAL</v>
      </c>
    </row>
    <row r="4385" spans="1:5" outlineLevel="2" x14ac:dyDescent="0.35">
      <c r="A4385" s="11">
        <v>43915</v>
      </c>
      <c r="B4385" t="s">
        <v>994</v>
      </c>
      <c r="C4385" s="5">
        <v>157.55000000000001</v>
      </c>
      <c r="D4385" s="26" t="str">
        <f t="shared" si="68"/>
        <v/>
      </c>
      <c r="E4385" t="s">
        <v>94</v>
      </c>
    </row>
    <row r="4386" spans="1:5" outlineLevel="2" x14ac:dyDescent="0.35">
      <c r="A4386" s="11">
        <v>43915</v>
      </c>
      <c r="B4386" t="s">
        <v>994</v>
      </c>
      <c r="C4386" s="5">
        <v>277.75</v>
      </c>
      <c r="D4386" s="26" t="str">
        <f t="shared" si="68"/>
        <v/>
      </c>
      <c r="E4386" t="s">
        <v>90</v>
      </c>
    </row>
    <row r="4387" spans="1:5" outlineLevel="1" x14ac:dyDescent="0.35">
      <c r="A4387" s="24">
        <f>A4386</f>
        <v>43915</v>
      </c>
      <c r="B4387" s="25" t="str">
        <f>B4386</f>
        <v>SUZANNE CRAWFORD</v>
      </c>
      <c r="C4387" s="26">
        <f>SUBTOTAL(9,C4385:C4386)</f>
        <v>435.3</v>
      </c>
      <c r="D4387" s="26" t="str">
        <f t="shared" si="68"/>
        <v>TOTAL</v>
      </c>
    </row>
    <row r="4388" spans="1:5" outlineLevel="2" x14ac:dyDescent="0.35">
      <c r="A4388" s="11">
        <v>43915</v>
      </c>
      <c r="B4388" t="s">
        <v>995</v>
      </c>
      <c r="C4388" s="5">
        <v>157.55000000000001</v>
      </c>
      <c r="D4388" s="26" t="str">
        <f t="shared" si="68"/>
        <v/>
      </c>
      <c r="E4388" t="s">
        <v>94</v>
      </c>
    </row>
    <row r="4389" spans="1:5" outlineLevel="2" x14ac:dyDescent="0.35">
      <c r="A4389" s="11">
        <v>43915</v>
      </c>
      <c r="B4389" t="s">
        <v>995</v>
      </c>
      <c r="C4389" s="5">
        <v>239.42</v>
      </c>
      <c r="D4389" s="26" t="str">
        <f t="shared" si="68"/>
        <v/>
      </c>
      <c r="E4389" t="s">
        <v>90</v>
      </c>
    </row>
    <row r="4390" spans="1:5" outlineLevel="1" x14ac:dyDescent="0.35">
      <c r="A4390" s="24">
        <f>A4389</f>
        <v>43915</v>
      </c>
      <c r="B4390" s="25" t="str">
        <f>B4389</f>
        <v>SUZANNE WILLIAMS</v>
      </c>
      <c r="C4390" s="26">
        <f>SUBTOTAL(9,C4388:C4389)</f>
        <v>396.97</v>
      </c>
      <c r="D4390" s="26" t="str">
        <f t="shared" si="68"/>
        <v>TOTAL</v>
      </c>
    </row>
    <row r="4391" spans="1:5" outlineLevel="2" x14ac:dyDescent="0.35">
      <c r="A4391" s="11">
        <v>43915</v>
      </c>
      <c r="B4391" t="s">
        <v>996</v>
      </c>
      <c r="C4391" s="5">
        <v>192.05</v>
      </c>
      <c r="D4391" s="26" t="str">
        <f t="shared" si="68"/>
        <v/>
      </c>
      <c r="E4391" t="s">
        <v>94</v>
      </c>
    </row>
    <row r="4392" spans="1:5" outlineLevel="2" x14ac:dyDescent="0.35">
      <c r="A4392" s="11">
        <v>43915</v>
      </c>
      <c r="B4392" t="s">
        <v>996</v>
      </c>
      <c r="C4392" s="5">
        <v>157.94999999999999</v>
      </c>
      <c r="D4392" s="26" t="str">
        <f t="shared" si="68"/>
        <v/>
      </c>
      <c r="E4392" t="s">
        <v>90</v>
      </c>
    </row>
    <row r="4393" spans="1:5" outlineLevel="1" x14ac:dyDescent="0.35">
      <c r="A4393" s="24">
        <f>A4392</f>
        <v>43915</v>
      </c>
      <c r="B4393" s="25" t="str">
        <f>B4392</f>
        <v>TERENCE GORTON</v>
      </c>
      <c r="C4393" s="26">
        <f>SUBTOTAL(9,C4391:C4392)</f>
        <v>350</v>
      </c>
      <c r="D4393" s="26" t="str">
        <f t="shared" si="68"/>
        <v>TOTAL</v>
      </c>
    </row>
    <row r="4394" spans="1:5" outlineLevel="2" x14ac:dyDescent="0.35">
      <c r="A4394" s="11">
        <v>43915</v>
      </c>
      <c r="B4394" t="s">
        <v>997</v>
      </c>
      <c r="C4394" s="5">
        <v>159.21</v>
      </c>
      <c r="D4394" s="26" t="str">
        <f t="shared" si="68"/>
        <v/>
      </c>
      <c r="E4394" t="s">
        <v>94</v>
      </c>
    </row>
    <row r="4395" spans="1:5" outlineLevel="1" x14ac:dyDescent="0.35">
      <c r="A4395" s="24">
        <f>A4394</f>
        <v>43915</v>
      </c>
      <c r="B4395" s="25" t="str">
        <f>B4394</f>
        <v>TRUDONNA PEACOCK</v>
      </c>
      <c r="C4395" s="26">
        <f>SUBTOTAL(9,C4394:C4394)</f>
        <v>159.21</v>
      </c>
      <c r="D4395" s="26" t="str">
        <f t="shared" si="68"/>
        <v>TOTAL</v>
      </c>
    </row>
    <row r="4396" spans="1:5" outlineLevel="2" x14ac:dyDescent="0.35">
      <c r="A4396" s="11">
        <v>43915</v>
      </c>
      <c r="B4396" t="s">
        <v>398</v>
      </c>
      <c r="C4396" s="5">
        <v>116.15</v>
      </c>
      <c r="D4396" s="26" t="str">
        <f t="shared" si="68"/>
        <v/>
      </c>
      <c r="E4396" t="s">
        <v>94</v>
      </c>
    </row>
    <row r="4397" spans="1:5" outlineLevel="1" x14ac:dyDescent="0.35">
      <c r="A4397" s="24">
        <f>A4396</f>
        <v>43915</v>
      </c>
      <c r="B4397" s="25" t="str">
        <f>B4396</f>
        <v>VERONICA ALLEN</v>
      </c>
      <c r="C4397" s="26">
        <f>SUBTOTAL(9,C4396:C4396)</f>
        <v>116.15</v>
      </c>
      <c r="D4397" s="26" t="str">
        <f t="shared" si="68"/>
        <v>TOTAL</v>
      </c>
    </row>
    <row r="4398" spans="1:5" outlineLevel="2" x14ac:dyDescent="0.35">
      <c r="A4398" s="11">
        <v>43915</v>
      </c>
      <c r="B4398" t="s">
        <v>459</v>
      </c>
      <c r="C4398" s="5">
        <v>19.29</v>
      </c>
      <c r="D4398" s="26" t="str">
        <f t="shared" si="68"/>
        <v/>
      </c>
      <c r="E4398" t="s">
        <v>70</v>
      </c>
    </row>
    <row r="4399" spans="1:5" outlineLevel="1" x14ac:dyDescent="0.35">
      <c r="A4399" s="24">
        <f>A4398</f>
        <v>43915</v>
      </c>
      <c r="B4399" s="25" t="str">
        <f>B4398</f>
        <v>WHITNEY BRUCE</v>
      </c>
      <c r="C4399" s="26">
        <f>SUBTOTAL(9,C4398:C4398)</f>
        <v>19.29</v>
      </c>
      <c r="D4399" s="26" t="str">
        <f t="shared" si="68"/>
        <v>TOTAL</v>
      </c>
    </row>
    <row r="4400" spans="1:5" outlineLevel="2" x14ac:dyDescent="0.35">
      <c r="A4400" s="11">
        <v>43915</v>
      </c>
      <c r="B4400" t="s">
        <v>998</v>
      </c>
      <c r="C4400" s="5">
        <v>192.05</v>
      </c>
      <c r="D4400" s="26" t="str">
        <f t="shared" si="68"/>
        <v/>
      </c>
      <c r="E4400" t="s">
        <v>94</v>
      </c>
    </row>
    <row r="4401" spans="1:5" outlineLevel="2" x14ac:dyDescent="0.35">
      <c r="A4401" s="11">
        <v>43915</v>
      </c>
      <c r="B4401" t="s">
        <v>998</v>
      </c>
      <c r="C4401" s="5">
        <v>97.95</v>
      </c>
      <c r="D4401" s="26" t="str">
        <f t="shared" si="68"/>
        <v/>
      </c>
      <c r="E4401" t="s">
        <v>90</v>
      </c>
    </row>
    <row r="4402" spans="1:5" outlineLevel="2" x14ac:dyDescent="0.35">
      <c r="A4402" s="11">
        <v>43915</v>
      </c>
      <c r="B4402" t="s">
        <v>998</v>
      </c>
      <c r="C4402" s="5">
        <v>60</v>
      </c>
      <c r="D4402" s="26" t="str">
        <f t="shared" si="68"/>
        <v/>
      </c>
      <c r="E4402" t="s">
        <v>76</v>
      </c>
    </row>
    <row r="4403" spans="1:5" outlineLevel="1" x14ac:dyDescent="0.35">
      <c r="A4403" s="24">
        <f>A4402</f>
        <v>43915</v>
      </c>
      <c r="B4403" s="25" t="str">
        <f>B4402</f>
        <v>WILLIAM ELDRIDGE</v>
      </c>
      <c r="C4403" s="26">
        <f>SUBTOTAL(9,C4400:C4402)</f>
        <v>350</v>
      </c>
      <c r="D4403" s="26" t="str">
        <f t="shared" si="68"/>
        <v>TOTAL</v>
      </c>
    </row>
    <row r="4404" spans="1:5" outlineLevel="2" x14ac:dyDescent="0.35">
      <c r="A4404" s="11">
        <v>43915</v>
      </c>
      <c r="B4404" t="s">
        <v>259</v>
      </c>
      <c r="C4404" s="5">
        <v>1.74</v>
      </c>
      <c r="D4404" s="26" t="str">
        <f t="shared" si="68"/>
        <v/>
      </c>
      <c r="E4404" t="s">
        <v>90</v>
      </c>
    </row>
    <row r="4405" spans="1:5" outlineLevel="2" x14ac:dyDescent="0.35">
      <c r="A4405" s="11">
        <v>43915</v>
      </c>
      <c r="B4405" t="s">
        <v>259</v>
      </c>
      <c r="C4405" s="5">
        <v>24.5</v>
      </c>
      <c r="D4405" s="26" t="str">
        <f t="shared" si="68"/>
        <v/>
      </c>
      <c r="E4405" t="s">
        <v>90</v>
      </c>
    </row>
    <row r="4406" spans="1:5" outlineLevel="2" x14ac:dyDescent="0.35">
      <c r="A4406" s="11">
        <v>43915</v>
      </c>
      <c r="B4406" t="s">
        <v>259</v>
      </c>
      <c r="C4406" s="5">
        <v>17.09</v>
      </c>
      <c r="D4406" s="26" t="str">
        <f t="shared" si="68"/>
        <v/>
      </c>
      <c r="E4406" t="s">
        <v>90</v>
      </c>
    </row>
    <row r="4407" spans="1:5" outlineLevel="2" x14ac:dyDescent="0.35">
      <c r="A4407" s="11">
        <v>43915</v>
      </c>
      <c r="B4407" t="s">
        <v>259</v>
      </c>
      <c r="C4407" s="5">
        <v>7.08</v>
      </c>
      <c r="D4407" s="26" t="str">
        <f t="shared" si="68"/>
        <v/>
      </c>
      <c r="E4407" t="s">
        <v>90</v>
      </c>
    </row>
    <row r="4408" spans="1:5" outlineLevel="1" x14ac:dyDescent="0.35">
      <c r="A4408" s="24">
        <f>A4407</f>
        <v>43915</v>
      </c>
      <c r="B4408" s="25" t="str">
        <f>B4407</f>
        <v>EAN SERVICES LLC</v>
      </c>
      <c r="C4408" s="26">
        <f>SUBTOTAL(9,C4404:C4407)</f>
        <v>50.41</v>
      </c>
      <c r="D4408" s="26" t="str">
        <f t="shared" si="68"/>
        <v>TOTAL</v>
      </c>
    </row>
    <row r="4409" spans="1:5" outlineLevel="2" x14ac:dyDescent="0.35">
      <c r="A4409" s="11">
        <v>43915</v>
      </c>
      <c r="B4409" t="s">
        <v>362</v>
      </c>
      <c r="C4409" s="5">
        <v>4680</v>
      </c>
      <c r="D4409" s="26" t="str">
        <f t="shared" si="68"/>
        <v/>
      </c>
      <c r="E4409" t="s">
        <v>95</v>
      </c>
    </row>
    <row r="4410" spans="1:5" outlineLevel="1" x14ac:dyDescent="0.35">
      <c r="A4410" s="24">
        <f>A4409</f>
        <v>43915</v>
      </c>
      <c r="B4410" s="25" t="str">
        <f>B4409</f>
        <v>EVOLVE HOLDINGS INC</v>
      </c>
      <c r="C4410" s="26">
        <f>SUBTOTAL(9,C4409:C4409)</f>
        <v>4680</v>
      </c>
      <c r="D4410" s="26" t="str">
        <f t="shared" si="68"/>
        <v>TOTAL</v>
      </c>
    </row>
    <row r="4411" spans="1:5" outlineLevel="2" x14ac:dyDescent="0.35">
      <c r="A4411" s="11">
        <v>43915</v>
      </c>
      <c r="B4411" t="s">
        <v>250</v>
      </c>
      <c r="C4411" s="5">
        <v>60</v>
      </c>
      <c r="D4411" s="26" t="str">
        <f t="shared" si="68"/>
        <v/>
      </c>
      <c r="E4411" t="s">
        <v>92</v>
      </c>
    </row>
    <row r="4412" spans="1:5" outlineLevel="1" x14ac:dyDescent="0.35">
      <c r="A4412" s="24">
        <f>A4411</f>
        <v>43915</v>
      </c>
      <c r="B4412" s="25" t="str">
        <f>B4411</f>
        <v>EWELL EDUCATIONAL SERVICES INC</v>
      </c>
      <c r="C4412" s="26">
        <f>SUBTOTAL(9,C4411:C4411)</f>
        <v>60</v>
      </c>
      <c r="D4412" s="26" t="str">
        <f t="shared" si="68"/>
        <v>TOTAL</v>
      </c>
    </row>
    <row r="4413" spans="1:5" outlineLevel="2" x14ac:dyDescent="0.35">
      <c r="A4413" s="11">
        <v>43915</v>
      </c>
      <c r="B4413" t="s">
        <v>250</v>
      </c>
      <c r="C4413" s="5">
        <v>39</v>
      </c>
      <c r="D4413" s="26" t="str">
        <f t="shared" si="68"/>
        <v/>
      </c>
      <c r="E4413" t="s">
        <v>92</v>
      </c>
    </row>
    <row r="4414" spans="1:5" outlineLevel="1" x14ac:dyDescent="0.35">
      <c r="A4414" s="24">
        <f>A4413</f>
        <v>43915</v>
      </c>
      <c r="B4414" s="25" t="str">
        <f>B4413</f>
        <v>EWELL EDUCATIONAL SERVICES INC</v>
      </c>
      <c r="C4414" s="26">
        <f>SUBTOTAL(9,C4413:C4413)</f>
        <v>39</v>
      </c>
      <c r="D4414" s="26" t="str">
        <f t="shared" si="68"/>
        <v>TOTAL</v>
      </c>
    </row>
    <row r="4415" spans="1:5" outlineLevel="2" x14ac:dyDescent="0.35">
      <c r="A4415" s="11">
        <v>43915</v>
      </c>
      <c r="B4415" t="s">
        <v>250</v>
      </c>
      <c r="C4415" s="5">
        <v>48</v>
      </c>
      <c r="D4415" s="26" t="str">
        <f t="shared" si="68"/>
        <v/>
      </c>
      <c r="E4415" t="s">
        <v>92</v>
      </c>
    </row>
    <row r="4416" spans="1:5" outlineLevel="1" x14ac:dyDescent="0.35">
      <c r="A4416" s="24">
        <f>A4415</f>
        <v>43915</v>
      </c>
      <c r="B4416" s="25" t="str">
        <f>B4415</f>
        <v>EWELL EDUCATIONAL SERVICES INC</v>
      </c>
      <c r="C4416" s="26">
        <f>SUBTOTAL(9,C4415:C4415)</f>
        <v>48</v>
      </c>
      <c r="D4416" s="26" t="str">
        <f t="shared" ref="D4416:D4479" si="69">IF(E4416="","TOTAL","")</f>
        <v>TOTAL</v>
      </c>
    </row>
    <row r="4417" spans="1:5" outlineLevel="2" x14ac:dyDescent="0.35">
      <c r="A4417" s="11">
        <v>43915</v>
      </c>
      <c r="B4417" t="s">
        <v>250</v>
      </c>
      <c r="C4417" s="5">
        <v>48</v>
      </c>
      <c r="D4417" s="26" t="str">
        <f t="shared" si="69"/>
        <v/>
      </c>
      <c r="E4417" t="s">
        <v>92</v>
      </c>
    </row>
    <row r="4418" spans="1:5" outlineLevel="1" x14ac:dyDescent="0.35">
      <c r="A4418" s="24">
        <f>A4417</f>
        <v>43915</v>
      </c>
      <c r="B4418" s="25" t="str">
        <f>B4417</f>
        <v>EWELL EDUCATIONAL SERVICES INC</v>
      </c>
      <c r="C4418" s="26">
        <f>SUBTOTAL(9,C4417:C4417)</f>
        <v>48</v>
      </c>
      <c r="D4418" s="26" t="str">
        <f t="shared" si="69"/>
        <v>TOTAL</v>
      </c>
    </row>
    <row r="4419" spans="1:5" outlineLevel="2" x14ac:dyDescent="0.35">
      <c r="A4419" s="11">
        <v>43915</v>
      </c>
      <c r="B4419" t="s">
        <v>250</v>
      </c>
      <c r="C4419" s="5">
        <v>48</v>
      </c>
      <c r="D4419" s="26" t="str">
        <f t="shared" si="69"/>
        <v/>
      </c>
      <c r="E4419" t="s">
        <v>92</v>
      </c>
    </row>
    <row r="4420" spans="1:5" outlineLevel="1" x14ac:dyDescent="0.35">
      <c r="A4420" s="24">
        <f>A4419</f>
        <v>43915</v>
      </c>
      <c r="B4420" s="25" t="str">
        <f>B4419</f>
        <v>EWELL EDUCATIONAL SERVICES INC</v>
      </c>
      <c r="C4420" s="26">
        <f>SUBTOTAL(9,C4419:C4419)</f>
        <v>48</v>
      </c>
      <c r="D4420" s="26" t="str">
        <f t="shared" si="69"/>
        <v>TOTAL</v>
      </c>
    </row>
    <row r="4421" spans="1:5" outlineLevel="2" x14ac:dyDescent="0.35">
      <c r="A4421" s="11">
        <v>43915</v>
      </c>
      <c r="B4421" t="s">
        <v>250</v>
      </c>
      <c r="C4421" s="5">
        <v>50</v>
      </c>
      <c r="D4421" s="26" t="str">
        <f t="shared" si="69"/>
        <v/>
      </c>
      <c r="E4421" t="s">
        <v>92</v>
      </c>
    </row>
    <row r="4422" spans="1:5" outlineLevel="1" x14ac:dyDescent="0.35">
      <c r="A4422" s="24">
        <f>A4421</f>
        <v>43915</v>
      </c>
      <c r="B4422" s="25" t="str">
        <f>B4421</f>
        <v>EWELL EDUCATIONAL SERVICES INC</v>
      </c>
      <c r="C4422" s="26">
        <f>SUBTOTAL(9,C4421:C4421)</f>
        <v>50</v>
      </c>
      <c r="D4422" s="26" t="str">
        <f t="shared" si="69"/>
        <v>TOTAL</v>
      </c>
    </row>
    <row r="4423" spans="1:5" outlineLevel="2" x14ac:dyDescent="0.35">
      <c r="A4423" s="11">
        <v>43915</v>
      </c>
      <c r="B4423" t="s">
        <v>250</v>
      </c>
      <c r="C4423" s="5">
        <v>60</v>
      </c>
      <c r="D4423" s="26" t="str">
        <f t="shared" si="69"/>
        <v/>
      </c>
      <c r="E4423" t="s">
        <v>92</v>
      </c>
    </row>
    <row r="4424" spans="1:5" outlineLevel="1" x14ac:dyDescent="0.35">
      <c r="A4424" s="24">
        <f>A4423</f>
        <v>43915</v>
      </c>
      <c r="B4424" s="25" t="str">
        <f>B4423</f>
        <v>EWELL EDUCATIONAL SERVICES INC</v>
      </c>
      <c r="C4424" s="26">
        <f>SUBTOTAL(9,C4423:C4423)</f>
        <v>60</v>
      </c>
      <c r="D4424" s="26" t="str">
        <f t="shared" si="69"/>
        <v>TOTAL</v>
      </c>
    </row>
    <row r="4425" spans="1:5" outlineLevel="2" x14ac:dyDescent="0.35">
      <c r="A4425" s="11">
        <v>43915</v>
      </c>
      <c r="B4425" t="s">
        <v>250</v>
      </c>
      <c r="C4425" s="5">
        <v>100</v>
      </c>
      <c r="D4425" s="26" t="str">
        <f t="shared" si="69"/>
        <v/>
      </c>
      <c r="E4425" t="s">
        <v>92</v>
      </c>
    </row>
    <row r="4426" spans="1:5" outlineLevel="1" x14ac:dyDescent="0.35">
      <c r="A4426" s="24">
        <f>A4425</f>
        <v>43915</v>
      </c>
      <c r="B4426" s="25" t="str">
        <f>B4425</f>
        <v>EWELL EDUCATIONAL SERVICES INC</v>
      </c>
      <c r="C4426" s="26">
        <f>SUBTOTAL(9,C4425:C4425)</f>
        <v>100</v>
      </c>
      <c r="D4426" s="26" t="str">
        <f t="shared" si="69"/>
        <v>TOTAL</v>
      </c>
    </row>
    <row r="4427" spans="1:5" outlineLevel="2" x14ac:dyDescent="0.35">
      <c r="A4427" s="11">
        <v>43915</v>
      </c>
      <c r="B4427" t="s">
        <v>250</v>
      </c>
      <c r="C4427" s="5">
        <v>300</v>
      </c>
      <c r="D4427" s="26" t="str">
        <f t="shared" si="69"/>
        <v/>
      </c>
      <c r="E4427" t="s">
        <v>92</v>
      </c>
    </row>
    <row r="4428" spans="1:5" outlineLevel="1" x14ac:dyDescent="0.35">
      <c r="A4428" s="24">
        <f>A4427</f>
        <v>43915</v>
      </c>
      <c r="B4428" s="25" t="str">
        <f>B4427</f>
        <v>EWELL EDUCATIONAL SERVICES INC</v>
      </c>
      <c r="C4428" s="26">
        <f>SUBTOTAL(9,C4427:C4427)</f>
        <v>300</v>
      </c>
      <c r="D4428" s="26" t="str">
        <f t="shared" si="69"/>
        <v>TOTAL</v>
      </c>
    </row>
    <row r="4429" spans="1:5" outlineLevel="2" x14ac:dyDescent="0.35">
      <c r="A4429" s="11">
        <v>43915</v>
      </c>
      <c r="B4429" t="s">
        <v>133</v>
      </c>
      <c r="C4429" s="5">
        <v>-5.14</v>
      </c>
      <c r="D4429" s="26" t="str">
        <f t="shared" si="69"/>
        <v/>
      </c>
      <c r="E4429" t="s">
        <v>75</v>
      </c>
    </row>
    <row r="4430" spans="1:5" outlineLevel="2" x14ac:dyDescent="0.35">
      <c r="A4430" s="11">
        <v>43915</v>
      </c>
      <c r="B4430" t="s">
        <v>133</v>
      </c>
      <c r="C4430" s="5">
        <v>42.56</v>
      </c>
      <c r="D4430" s="26" t="str">
        <f t="shared" si="69"/>
        <v/>
      </c>
      <c r="E4430" t="s">
        <v>75</v>
      </c>
    </row>
    <row r="4431" spans="1:5" outlineLevel="2" x14ac:dyDescent="0.35">
      <c r="A4431" s="11">
        <v>43915</v>
      </c>
      <c r="B4431" t="s">
        <v>133</v>
      </c>
      <c r="C4431" s="5">
        <v>166.88</v>
      </c>
      <c r="D4431" s="26" t="str">
        <f t="shared" si="69"/>
        <v/>
      </c>
      <c r="E4431" t="s">
        <v>75</v>
      </c>
    </row>
    <row r="4432" spans="1:5" outlineLevel="2" x14ac:dyDescent="0.35">
      <c r="A4432" s="11">
        <v>43915</v>
      </c>
      <c r="B4432" t="s">
        <v>133</v>
      </c>
      <c r="C4432" s="5">
        <v>120.92</v>
      </c>
      <c r="D4432" s="26" t="str">
        <f t="shared" si="69"/>
        <v/>
      </c>
      <c r="E4432" t="s">
        <v>75</v>
      </c>
    </row>
    <row r="4433" spans="1:5" outlineLevel="2" x14ac:dyDescent="0.35">
      <c r="A4433" s="11">
        <v>43915</v>
      </c>
      <c r="B4433" t="s">
        <v>133</v>
      </c>
      <c r="C4433" s="5">
        <v>-4.3899999999999997</v>
      </c>
      <c r="D4433" s="26" t="str">
        <f t="shared" si="69"/>
        <v/>
      </c>
      <c r="E4433" t="s">
        <v>75</v>
      </c>
    </row>
    <row r="4434" spans="1:5" outlineLevel="2" x14ac:dyDescent="0.35">
      <c r="A4434" s="11">
        <v>43915</v>
      </c>
      <c r="B4434" t="s">
        <v>133</v>
      </c>
      <c r="C4434" s="5">
        <v>57.44</v>
      </c>
      <c r="D4434" s="26" t="str">
        <f t="shared" si="69"/>
        <v/>
      </c>
      <c r="E4434" t="s">
        <v>75</v>
      </c>
    </row>
    <row r="4435" spans="1:5" outlineLevel="2" x14ac:dyDescent="0.35">
      <c r="A4435" s="11">
        <v>43915</v>
      </c>
      <c r="B4435" t="s">
        <v>133</v>
      </c>
      <c r="C4435" s="5">
        <v>-1.51</v>
      </c>
      <c r="D4435" s="26" t="str">
        <f t="shared" si="69"/>
        <v/>
      </c>
      <c r="E4435" t="s">
        <v>75</v>
      </c>
    </row>
    <row r="4436" spans="1:5" outlineLevel="2" x14ac:dyDescent="0.35">
      <c r="A4436" s="11">
        <v>43915</v>
      </c>
      <c r="B4436" t="s">
        <v>133</v>
      </c>
      <c r="C4436" s="5">
        <v>19.93</v>
      </c>
      <c r="D4436" s="26" t="str">
        <f t="shared" si="69"/>
        <v/>
      </c>
      <c r="E4436" t="s">
        <v>75</v>
      </c>
    </row>
    <row r="4437" spans="1:5" outlineLevel="2" x14ac:dyDescent="0.35">
      <c r="A4437" s="11">
        <v>43915</v>
      </c>
      <c r="B4437" t="s">
        <v>133</v>
      </c>
      <c r="C4437" s="5">
        <v>8.93</v>
      </c>
      <c r="D4437" s="26" t="str">
        <f t="shared" si="69"/>
        <v/>
      </c>
      <c r="E4437" t="s">
        <v>75</v>
      </c>
    </row>
    <row r="4438" spans="1:5" outlineLevel="2" x14ac:dyDescent="0.35">
      <c r="A4438" s="11">
        <v>43915</v>
      </c>
      <c r="B4438" t="s">
        <v>133</v>
      </c>
      <c r="C4438" s="5">
        <v>161.22</v>
      </c>
      <c r="D4438" s="26" t="str">
        <f t="shared" si="69"/>
        <v/>
      </c>
      <c r="E4438" t="s">
        <v>75</v>
      </c>
    </row>
    <row r="4439" spans="1:5" outlineLevel="2" x14ac:dyDescent="0.35">
      <c r="A4439" s="11">
        <v>43915</v>
      </c>
      <c r="B4439" t="s">
        <v>133</v>
      </c>
      <c r="C4439" s="5">
        <v>69.23</v>
      </c>
      <c r="D4439" s="26" t="str">
        <f t="shared" si="69"/>
        <v/>
      </c>
      <c r="E4439" t="s">
        <v>75</v>
      </c>
    </row>
    <row r="4440" spans="1:5" outlineLevel="1" x14ac:dyDescent="0.35">
      <c r="A4440" s="24">
        <f>A4439</f>
        <v>43915</v>
      </c>
      <c r="B4440" s="25" t="str">
        <f>B4439</f>
        <v>EWING IRRIGATION</v>
      </c>
      <c r="C4440" s="26">
        <f>SUBTOTAL(9,C4429:C4439)</f>
        <v>636.07000000000005</v>
      </c>
      <c r="D4440" s="26" t="str">
        <f t="shared" si="69"/>
        <v>TOTAL</v>
      </c>
    </row>
    <row r="4441" spans="1:5" outlineLevel="2" x14ac:dyDescent="0.35">
      <c r="A4441" s="11">
        <v>43915</v>
      </c>
      <c r="B4441" t="s">
        <v>171</v>
      </c>
      <c r="C4441" s="5">
        <v>1026.48</v>
      </c>
      <c r="D4441" s="26" t="str">
        <f t="shared" si="69"/>
        <v/>
      </c>
      <c r="E4441" t="s">
        <v>75</v>
      </c>
    </row>
    <row r="4442" spans="1:5" outlineLevel="2" x14ac:dyDescent="0.35">
      <c r="A4442" s="11">
        <v>43915</v>
      </c>
      <c r="B4442" t="s">
        <v>171</v>
      </c>
      <c r="C4442" s="5">
        <v>15</v>
      </c>
      <c r="D4442" s="26" t="str">
        <f t="shared" si="69"/>
        <v/>
      </c>
      <c r="E4442" t="s">
        <v>75</v>
      </c>
    </row>
    <row r="4443" spans="1:5" outlineLevel="2" x14ac:dyDescent="0.35">
      <c r="A4443" s="11">
        <v>43915</v>
      </c>
      <c r="B4443" t="s">
        <v>171</v>
      </c>
      <c r="C4443" s="5">
        <v>346.9</v>
      </c>
      <c r="D4443" s="26" t="str">
        <f t="shared" si="69"/>
        <v/>
      </c>
      <c r="E4443" t="s">
        <v>73</v>
      </c>
    </row>
    <row r="4444" spans="1:5" outlineLevel="2" x14ac:dyDescent="0.35">
      <c r="A4444" s="11">
        <v>43915</v>
      </c>
      <c r="B4444" t="s">
        <v>171</v>
      </c>
      <c r="C4444" s="5">
        <v>640.66999999999996</v>
      </c>
      <c r="D4444" s="26" t="str">
        <f t="shared" si="69"/>
        <v/>
      </c>
      <c r="E4444" t="s">
        <v>73</v>
      </c>
    </row>
    <row r="4445" spans="1:5" outlineLevel="2" x14ac:dyDescent="0.35">
      <c r="A4445" s="11">
        <v>43915</v>
      </c>
      <c r="B4445" t="s">
        <v>171</v>
      </c>
      <c r="C4445" s="5">
        <v>343.22</v>
      </c>
      <c r="D4445" s="26" t="str">
        <f t="shared" si="69"/>
        <v/>
      </c>
      <c r="E4445" t="s">
        <v>73</v>
      </c>
    </row>
    <row r="4446" spans="1:5" outlineLevel="2" x14ac:dyDescent="0.35">
      <c r="A4446" s="11">
        <v>43915</v>
      </c>
      <c r="B4446" t="s">
        <v>171</v>
      </c>
      <c r="C4446" s="5">
        <v>24.02</v>
      </c>
      <c r="D4446" s="26" t="str">
        <f t="shared" si="69"/>
        <v/>
      </c>
      <c r="E4446" t="s">
        <v>75</v>
      </c>
    </row>
    <row r="4447" spans="1:5" outlineLevel="1" x14ac:dyDescent="0.35">
      <c r="A4447" s="24">
        <f>A4446</f>
        <v>43915</v>
      </c>
      <c r="B4447" s="25" t="str">
        <f>B4446</f>
        <v>FASTENAL COMPANY</v>
      </c>
      <c r="C4447" s="26">
        <f>SUBTOTAL(9,C4441:C4446)</f>
        <v>2396.2900000000004</v>
      </c>
      <c r="D4447" s="26" t="str">
        <f t="shared" si="69"/>
        <v>TOTAL</v>
      </c>
    </row>
    <row r="4448" spans="1:5" outlineLevel="2" x14ac:dyDescent="0.35">
      <c r="A4448" s="11">
        <v>43915</v>
      </c>
      <c r="B4448" t="s">
        <v>126</v>
      </c>
      <c r="C4448" s="5">
        <v>885.5</v>
      </c>
      <c r="D4448" s="26" t="str">
        <f t="shared" si="69"/>
        <v/>
      </c>
      <c r="E4448" t="s">
        <v>75</v>
      </c>
    </row>
    <row r="4449" spans="1:5" outlineLevel="2" x14ac:dyDescent="0.35">
      <c r="A4449" s="11">
        <v>43915</v>
      </c>
      <c r="B4449" t="s">
        <v>126</v>
      </c>
      <c r="C4449" s="5">
        <v>531.29999999999995</v>
      </c>
      <c r="D4449" s="26" t="str">
        <f t="shared" si="69"/>
        <v/>
      </c>
      <c r="E4449" t="s">
        <v>75</v>
      </c>
    </row>
    <row r="4450" spans="1:5" outlineLevel="2" x14ac:dyDescent="0.35">
      <c r="A4450" s="11">
        <v>43915</v>
      </c>
      <c r="B4450" t="s">
        <v>126</v>
      </c>
      <c r="C4450" s="5">
        <v>3931.05</v>
      </c>
      <c r="D4450" s="26" t="str">
        <f t="shared" si="69"/>
        <v/>
      </c>
      <c r="E4450" t="s">
        <v>75</v>
      </c>
    </row>
    <row r="4451" spans="1:5" outlineLevel="2" x14ac:dyDescent="0.35">
      <c r="A4451" s="11">
        <v>43915</v>
      </c>
      <c r="B4451" t="s">
        <v>126</v>
      </c>
      <c r="C4451" s="5">
        <v>80.099999999999994</v>
      </c>
      <c r="D4451" s="26" t="str">
        <f t="shared" si="69"/>
        <v/>
      </c>
      <c r="E4451" t="s">
        <v>75</v>
      </c>
    </row>
    <row r="4452" spans="1:5" outlineLevel="2" x14ac:dyDescent="0.35">
      <c r="A4452" s="11">
        <v>43915</v>
      </c>
      <c r="B4452" t="s">
        <v>126</v>
      </c>
      <c r="C4452" s="5">
        <v>1337.14</v>
      </c>
      <c r="D4452" s="26" t="str">
        <f t="shared" si="69"/>
        <v/>
      </c>
      <c r="E4452" t="s">
        <v>75</v>
      </c>
    </row>
    <row r="4453" spans="1:5" outlineLevel="2" x14ac:dyDescent="0.35">
      <c r="A4453" s="11">
        <v>43915</v>
      </c>
      <c r="B4453" t="s">
        <v>126</v>
      </c>
      <c r="C4453" s="5">
        <v>2774.86</v>
      </c>
      <c r="D4453" s="26" t="str">
        <f t="shared" si="69"/>
        <v/>
      </c>
      <c r="E4453" t="s">
        <v>75</v>
      </c>
    </row>
    <row r="4454" spans="1:5" outlineLevel="2" x14ac:dyDescent="0.35">
      <c r="A4454" s="11">
        <v>43915</v>
      </c>
      <c r="B4454" t="s">
        <v>126</v>
      </c>
      <c r="C4454" s="5">
        <v>30.93</v>
      </c>
      <c r="D4454" s="26" t="str">
        <f t="shared" si="69"/>
        <v/>
      </c>
      <c r="E4454" t="s">
        <v>75</v>
      </c>
    </row>
    <row r="4455" spans="1:5" outlineLevel="2" x14ac:dyDescent="0.35">
      <c r="A4455" s="11">
        <v>43915</v>
      </c>
      <c r="B4455" t="s">
        <v>126</v>
      </c>
      <c r="C4455" s="5">
        <v>-1.07</v>
      </c>
      <c r="D4455" s="26" t="str">
        <f t="shared" si="69"/>
        <v/>
      </c>
      <c r="E4455" t="s">
        <v>75</v>
      </c>
    </row>
    <row r="4456" spans="1:5" outlineLevel="2" x14ac:dyDescent="0.35">
      <c r="A4456" s="11">
        <v>43915</v>
      </c>
      <c r="B4456" t="s">
        <v>126</v>
      </c>
      <c r="C4456" s="5">
        <v>14.05</v>
      </c>
      <c r="D4456" s="26" t="str">
        <f t="shared" si="69"/>
        <v/>
      </c>
      <c r="E4456" t="s">
        <v>75</v>
      </c>
    </row>
    <row r="4457" spans="1:5" outlineLevel="2" x14ac:dyDescent="0.35">
      <c r="A4457" s="11">
        <v>43915</v>
      </c>
      <c r="B4457" t="s">
        <v>126</v>
      </c>
      <c r="C4457" s="5">
        <v>130.9</v>
      </c>
      <c r="D4457" s="26" t="str">
        <f t="shared" si="69"/>
        <v/>
      </c>
      <c r="E4457" t="s">
        <v>75</v>
      </c>
    </row>
    <row r="4458" spans="1:5" outlineLevel="2" x14ac:dyDescent="0.35">
      <c r="A4458" s="11">
        <v>43915</v>
      </c>
      <c r="B4458" t="s">
        <v>126</v>
      </c>
      <c r="C4458" s="5">
        <v>234.24</v>
      </c>
      <c r="D4458" s="26" t="str">
        <f t="shared" si="69"/>
        <v/>
      </c>
      <c r="E4458" t="s">
        <v>75</v>
      </c>
    </row>
    <row r="4459" spans="1:5" outlineLevel="2" x14ac:dyDescent="0.35">
      <c r="A4459" s="11">
        <v>43915</v>
      </c>
      <c r="B4459" t="s">
        <v>126</v>
      </c>
      <c r="C4459" s="5">
        <v>148.36000000000001</v>
      </c>
      <c r="D4459" s="26" t="str">
        <f t="shared" si="69"/>
        <v/>
      </c>
      <c r="E4459" t="s">
        <v>75</v>
      </c>
    </row>
    <row r="4460" spans="1:5" outlineLevel="2" x14ac:dyDescent="0.35">
      <c r="A4460" s="11">
        <v>43915</v>
      </c>
      <c r="B4460" t="s">
        <v>126</v>
      </c>
      <c r="C4460" s="5">
        <v>76.69</v>
      </c>
      <c r="D4460" s="26" t="str">
        <f t="shared" si="69"/>
        <v/>
      </c>
      <c r="E4460" t="s">
        <v>75</v>
      </c>
    </row>
    <row r="4461" spans="1:5" outlineLevel="2" x14ac:dyDescent="0.35">
      <c r="A4461" s="11">
        <v>43915</v>
      </c>
      <c r="B4461" t="s">
        <v>126</v>
      </c>
      <c r="C4461" s="5">
        <v>241.3</v>
      </c>
      <c r="D4461" s="26" t="str">
        <f t="shared" si="69"/>
        <v/>
      </c>
      <c r="E4461" t="s">
        <v>75</v>
      </c>
    </row>
    <row r="4462" spans="1:5" outlineLevel="2" x14ac:dyDescent="0.35">
      <c r="A4462" s="11">
        <v>43915</v>
      </c>
      <c r="B4462" t="s">
        <v>126</v>
      </c>
      <c r="C4462" s="5">
        <v>78.489999999999995</v>
      </c>
      <c r="D4462" s="26" t="str">
        <f t="shared" si="69"/>
        <v/>
      </c>
      <c r="E4462" t="s">
        <v>75</v>
      </c>
    </row>
    <row r="4463" spans="1:5" outlineLevel="2" x14ac:dyDescent="0.35">
      <c r="A4463" s="11">
        <v>43915</v>
      </c>
      <c r="B4463" t="s">
        <v>126</v>
      </c>
      <c r="C4463" s="5">
        <v>325.14999999999998</v>
      </c>
      <c r="D4463" s="26" t="str">
        <f t="shared" si="69"/>
        <v/>
      </c>
      <c r="E4463" t="s">
        <v>75</v>
      </c>
    </row>
    <row r="4464" spans="1:5" outlineLevel="2" x14ac:dyDescent="0.35">
      <c r="A4464" s="11">
        <v>43915</v>
      </c>
      <c r="B4464" t="s">
        <v>126</v>
      </c>
      <c r="C4464" s="5">
        <v>79.53</v>
      </c>
      <c r="D4464" s="26" t="str">
        <f t="shared" si="69"/>
        <v/>
      </c>
      <c r="E4464" t="s">
        <v>75</v>
      </c>
    </row>
    <row r="4465" spans="1:5" outlineLevel="1" x14ac:dyDescent="0.35">
      <c r="A4465" s="24">
        <f>A4464</f>
        <v>43915</v>
      </c>
      <c r="B4465" s="25" t="str">
        <f>B4464</f>
        <v>FERGUSON ENTERPRISES INC</v>
      </c>
      <c r="C4465" s="26">
        <f>SUBTOTAL(9,C4448:C4464)</f>
        <v>10898.52</v>
      </c>
      <c r="D4465" s="26" t="str">
        <f t="shared" si="69"/>
        <v>TOTAL</v>
      </c>
    </row>
    <row r="4466" spans="1:5" outlineLevel="2" x14ac:dyDescent="0.35">
      <c r="A4466" s="11">
        <v>43915</v>
      </c>
      <c r="B4466" t="s">
        <v>999</v>
      </c>
      <c r="C4466" s="5">
        <v>5587.91</v>
      </c>
      <c r="D4466" s="26" t="str">
        <f t="shared" si="69"/>
        <v/>
      </c>
      <c r="E4466" t="s">
        <v>79</v>
      </c>
    </row>
    <row r="4467" spans="1:5" outlineLevel="1" x14ac:dyDescent="0.35">
      <c r="A4467" s="24">
        <f>A4466</f>
        <v>43915</v>
      </c>
      <c r="B4467" s="25" t="str">
        <f>B4466</f>
        <v>FIRE SAFE PROTECTION SERVICES LP</v>
      </c>
      <c r="C4467" s="26">
        <f>SUBTOTAL(9,C4466:C4466)</f>
        <v>5587.91</v>
      </c>
      <c r="D4467" s="26" t="str">
        <f t="shared" si="69"/>
        <v>TOTAL</v>
      </c>
    </row>
    <row r="4468" spans="1:5" outlineLevel="2" x14ac:dyDescent="0.35">
      <c r="A4468" s="11">
        <v>43915</v>
      </c>
      <c r="B4468" t="s">
        <v>230</v>
      </c>
      <c r="C4468" s="5">
        <v>192.82</v>
      </c>
      <c r="D4468" s="26" t="str">
        <f t="shared" si="69"/>
        <v/>
      </c>
      <c r="E4468" t="s">
        <v>97</v>
      </c>
    </row>
    <row r="4469" spans="1:5" outlineLevel="1" x14ac:dyDescent="0.35">
      <c r="A4469" s="24">
        <f>A4468</f>
        <v>43915</v>
      </c>
      <c r="B4469" s="25" t="str">
        <f>B4468</f>
        <v>FUELMAN</v>
      </c>
      <c r="C4469" s="26">
        <f>SUBTOTAL(9,C4468:C4468)</f>
        <v>192.82</v>
      </c>
      <c r="D4469" s="26" t="str">
        <f t="shared" si="69"/>
        <v>TOTAL</v>
      </c>
    </row>
    <row r="4470" spans="1:5" outlineLevel="2" x14ac:dyDescent="0.35">
      <c r="A4470" s="11">
        <v>43915</v>
      </c>
      <c r="B4470" t="s">
        <v>1000</v>
      </c>
      <c r="C4470" s="5">
        <v>351930.84</v>
      </c>
      <c r="D4470" s="26" t="str">
        <f t="shared" si="69"/>
        <v/>
      </c>
      <c r="E4470" t="s">
        <v>1043</v>
      </c>
    </row>
    <row r="4471" spans="1:5" outlineLevel="1" x14ac:dyDescent="0.35">
      <c r="A4471" s="24">
        <f>A4470</f>
        <v>43915</v>
      </c>
      <c r="B4471" s="25" t="str">
        <f>B4470</f>
        <v>FORT BEND CENTRAL APPRAISAL DISTRICT</v>
      </c>
      <c r="C4471" s="26">
        <f>SUBTOTAL(9,C4470:C4470)</f>
        <v>351930.84</v>
      </c>
      <c r="D4471" s="26" t="str">
        <f t="shared" si="69"/>
        <v>TOTAL</v>
      </c>
    </row>
    <row r="4472" spans="1:5" outlineLevel="2" x14ac:dyDescent="0.35">
      <c r="A4472" s="11">
        <v>43915</v>
      </c>
      <c r="B4472" t="s">
        <v>432</v>
      </c>
      <c r="C4472" s="5">
        <v>15</v>
      </c>
      <c r="D4472" s="26" t="str">
        <f t="shared" si="69"/>
        <v/>
      </c>
      <c r="E4472" t="s">
        <v>93</v>
      </c>
    </row>
    <row r="4473" spans="1:5" outlineLevel="2" x14ac:dyDescent="0.35">
      <c r="A4473" s="11">
        <v>43915</v>
      </c>
      <c r="B4473" t="s">
        <v>432</v>
      </c>
      <c r="C4473" s="5">
        <v>1451.7</v>
      </c>
      <c r="D4473" s="26" t="str">
        <f t="shared" si="69"/>
        <v/>
      </c>
      <c r="E4473" t="s">
        <v>93</v>
      </c>
    </row>
    <row r="4474" spans="1:5" outlineLevel="2" x14ac:dyDescent="0.35">
      <c r="A4474" s="11">
        <v>43915</v>
      </c>
      <c r="B4474" t="s">
        <v>432</v>
      </c>
      <c r="C4474" s="5">
        <v>40.5</v>
      </c>
      <c r="D4474" s="26" t="str">
        <f t="shared" si="69"/>
        <v/>
      </c>
      <c r="E4474" t="s">
        <v>93</v>
      </c>
    </row>
    <row r="4475" spans="1:5" outlineLevel="2" x14ac:dyDescent="0.35">
      <c r="A4475" s="11">
        <v>43915</v>
      </c>
      <c r="B4475" t="s">
        <v>432</v>
      </c>
      <c r="C4475" s="5">
        <v>1553</v>
      </c>
      <c r="D4475" s="26" t="str">
        <f t="shared" si="69"/>
        <v/>
      </c>
      <c r="E4475" t="s">
        <v>93</v>
      </c>
    </row>
    <row r="4476" spans="1:5" outlineLevel="1" x14ac:dyDescent="0.35">
      <c r="A4476" s="24">
        <f>A4475</f>
        <v>43915</v>
      </c>
      <c r="B4476" s="25" t="str">
        <f>B4475</f>
        <v>FORT BEND MUD #58</v>
      </c>
      <c r="C4476" s="26">
        <f>SUBTOTAL(9,C4472:C4475)</f>
        <v>3060.2</v>
      </c>
      <c r="D4476" s="26" t="str">
        <f t="shared" si="69"/>
        <v>TOTAL</v>
      </c>
    </row>
    <row r="4477" spans="1:5" outlineLevel="2" x14ac:dyDescent="0.35">
      <c r="A4477" s="11">
        <v>43915</v>
      </c>
      <c r="B4477" t="s">
        <v>152</v>
      </c>
      <c r="C4477" s="5">
        <v>3130.51</v>
      </c>
      <c r="D4477" s="26" t="str">
        <f t="shared" si="69"/>
        <v/>
      </c>
      <c r="E4477" t="s">
        <v>93</v>
      </c>
    </row>
    <row r="4478" spans="1:5" outlineLevel="2" x14ac:dyDescent="0.35">
      <c r="A4478" s="11">
        <v>43915</v>
      </c>
      <c r="B4478" t="s">
        <v>152</v>
      </c>
      <c r="C4478" s="5">
        <v>17.25</v>
      </c>
      <c r="D4478" s="26" t="str">
        <f t="shared" si="69"/>
        <v/>
      </c>
      <c r="E4478" t="s">
        <v>93</v>
      </c>
    </row>
    <row r="4479" spans="1:5" outlineLevel="2" x14ac:dyDescent="0.35">
      <c r="A4479" s="11">
        <v>43915</v>
      </c>
      <c r="B4479" t="s">
        <v>152</v>
      </c>
      <c r="C4479" s="5">
        <v>9.39</v>
      </c>
      <c r="D4479" s="26" t="str">
        <f t="shared" si="69"/>
        <v/>
      </c>
      <c r="E4479" t="s">
        <v>93</v>
      </c>
    </row>
    <row r="4480" spans="1:5" outlineLevel="1" x14ac:dyDescent="0.35">
      <c r="A4480" s="24">
        <f>A4479</f>
        <v>43915</v>
      </c>
      <c r="B4480" s="25" t="str">
        <f>B4479</f>
        <v>FORT BEND COUNTY MUD #151</v>
      </c>
      <c r="C4480" s="26">
        <f>SUBTOTAL(9,C4477:C4479)</f>
        <v>3157.15</v>
      </c>
      <c r="D4480" s="26" t="str">
        <f t="shared" ref="D4480:D4543" si="70">IF(E4480="","TOTAL","")</f>
        <v>TOTAL</v>
      </c>
    </row>
    <row r="4481" spans="1:5" outlineLevel="2" x14ac:dyDescent="0.35">
      <c r="A4481" s="11">
        <v>43915</v>
      </c>
      <c r="B4481" t="s">
        <v>433</v>
      </c>
      <c r="C4481" s="5">
        <v>100</v>
      </c>
      <c r="D4481" s="26" t="str">
        <f t="shared" si="70"/>
        <v/>
      </c>
      <c r="E4481" t="s">
        <v>93</v>
      </c>
    </row>
    <row r="4482" spans="1:5" outlineLevel="2" x14ac:dyDescent="0.35">
      <c r="A4482" s="11">
        <v>43915</v>
      </c>
      <c r="B4482" t="s">
        <v>433</v>
      </c>
      <c r="C4482" s="5">
        <v>2089.8000000000002</v>
      </c>
      <c r="D4482" s="26" t="str">
        <f t="shared" si="70"/>
        <v/>
      </c>
      <c r="E4482" t="s">
        <v>93</v>
      </c>
    </row>
    <row r="4483" spans="1:5" outlineLevel="1" x14ac:dyDescent="0.35">
      <c r="A4483" s="24">
        <f>A4482</f>
        <v>43915</v>
      </c>
      <c r="B4483" s="25" t="str">
        <f>B4482</f>
        <v>FORT BEND COUNTY MUD # 57</v>
      </c>
      <c r="C4483" s="26">
        <f>SUBTOTAL(9,C4481:C4482)</f>
        <v>2189.8000000000002</v>
      </c>
      <c r="D4483" s="26" t="str">
        <f t="shared" si="70"/>
        <v>TOTAL</v>
      </c>
    </row>
    <row r="4484" spans="1:5" outlineLevel="2" x14ac:dyDescent="0.35">
      <c r="A4484" s="11">
        <v>43915</v>
      </c>
      <c r="B4484" t="s">
        <v>117</v>
      </c>
      <c r="C4484" s="5">
        <v>858.17</v>
      </c>
      <c r="D4484" s="26" t="str">
        <f t="shared" si="70"/>
        <v/>
      </c>
      <c r="E4484" t="s">
        <v>93</v>
      </c>
    </row>
    <row r="4485" spans="1:5" outlineLevel="2" x14ac:dyDescent="0.35">
      <c r="A4485" s="11">
        <v>43915</v>
      </c>
      <c r="B4485" t="s">
        <v>117</v>
      </c>
      <c r="C4485" s="5">
        <v>15</v>
      </c>
      <c r="D4485" s="26" t="str">
        <f t="shared" si="70"/>
        <v/>
      </c>
      <c r="E4485" t="s">
        <v>93</v>
      </c>
    </row>
    <row r="4486" spans="1:5" outlineLevel="2" x14ac:dyDescent="0.35">
      <c r="A4486" s="11">
        <v>43915</v>
      </c>
      <c r="B4486" t="s">
        <v>117</v>
      </c>
      <c r="C4486" s="5">
        <v>11.1</v>
      </c>
      <c r="D4486" s="26" t="str">
        <f t="shared" si="70"/>
        <v/>
      </c>
      <c r="E4486" t="s">
        <v>93</v>
      </c>
    </row>
    <row r="4487" spans="1:5" outlineLevel="2" x14ac:dyDescent="0.35">
      <c r="A4487" s="11">
        <v>43915</v>
      </c>
      <c r="B4487" t="s">
        <v>117</v>
      </c>
      <c r="C4487" s="5">
        <v>1479.41</v>
      </c>
      <c r="D4487" s="26" t="str">
        <f t="shared" si="70"/>
        <v/>
      </c>
      <c r="E4487" t="s">
        <v>93</v>
      </c>
    </row>
    <row r="4488" spans="1:5" outlineLevel="1" x14ac:dyDescent="0.35">
      <c r="A4488" s="24">
        <f>A4487</f>
        <v>43915</v>
      </c>
      <c r="B4488" s="25" t="str">
        <f>B4487</f>
        <v>FORT BEND MUD 124</v>
      </c>
      <c r="C4488" s="26">
        <f>SUBTOTAL(9,C4484:C4487)</f>
        <v>2363.6800000000003</v>
      </c>
      <c r="D4488" s="26" t="str">
        <f t="shared" si="70"/>
        <v>TOTAL</v>
      </c>
    </row>
    <row r="4489" spans="1:5" outlineLevel="2" x14ac:dyDescent="0.35">
      <c r="A4489" s="11">
        <v>43915</v>
      </c>
      <c r="B4489" t="s">
        <v>1001</v>
      </c>
      <c r="C4489" s="5">
        <v>267.12</v>
      </c>
      <c r="D4489" s="26" t="str">
        <f t="shared" si="70"/>
        <v/>
      </c>
      <c r="E4489" t="s">
        <v>93</v>
      </c>
    </row>
    <row r="4490" spans="1:5" outlineLevel="2" x14ac:dyDescent="0.35">
      <c r="A4490" s="11">
        <v>43915</v>
      </c>
      <c r="B4490" t="s">
        <v>1001</v>
      </c>
      <c r="C4490" s="5">
        <v>788.8</v>
      </c>
      <c r="D4490" s="26" t="str">
        <f t="shared" si="70"/>
        <v/>
      </c>
      <c r="E4490" t="s">
        <v>93</v>
      </c>
    </row>
    <row r="4491" spans="1:5" outlineLevel="1" x14ac:dyDescent="0.35">
      <c r="A4491" s="24">
        <f>A4490</f>
        <v>43915</v>
      </c>
      <c r="B4491" s="25" t="str">
        <f>B4490</f>
        <v>FORT BEND MUD #34</v>
      </c>
      <c r="C4491" s="26">
        <f>SUBTOTAL(9,C4489:C4490)</f>
        <v>1055.92</v>
      </c>
      <c r="D4491" s="26" t="str">
        <f t="shared" si="70"/>
        <v>TOTAL</v>
      </c>
    </row>
    <row r="4492" spans="1:5" outlineLevel="2" x14ac:dyDescent="0.35">
      <c r="A4492" s="11">
        <v>43915</v>
      </c>
      <c r="B4492" t="s">
        <v>565</v>
      </c>
      <c r="C4492" s="5">
        <v>640</v>
      </c>
      <c r="D4492" s="26" t="str">
        <f t="shared" si="70"/>
        <v/>
      </c>
      <c r="E4492" t="s">
        <v>73</v>
      </c>
    </row>
    <row r="4493" spans="1:5" outlineLevel="1" x14ac:dyDescent="0.35">
      <c r="A4493" s="24">
        <f>A4492</f>
        <v>43915</v>
      </c>
      <c r="B4493" s="25" t="str">
        <f>B4492</f>
        <v>FRESH PRINTS</v>
      </c>
      <c r="C4493" s="26">
        <f>SUBTOTAL(9,C4492:C4492)</f>
        <v>640</v>
      </c>
      <c r="D4493" s="26" t="str">
        <f t="shared" si="70"/>
        <v>TOTAL</v>
      </c>
    </row>
    <row r="4494" spans="1:5" outlineLevel="2" x14ac:dyDescent="0.35">
      <c r="A4494" s="11">
        <v>43915</v>
      </c>
      <c r="B4494" t="s">
        <v>363</v>
      </c>
      <c r="C4494" s="5">
        <v>530.20000000000005</v>
      </c>
      <c r="D4494" s="26" t="str">
        <f t="shared" si="70"/>
        <v/>
      </c>
      <c r="E4494" t="s">
        <v>93</v>
      </c>
    </row>
    <row r="4495" spans="1:5" outlineLevel="1" x14ac:dyDescent="0.35">
      <c r="A4495" s="24">
        <f>A4494</f>
        <v>43915</v>
      </c>
      <c r="B4495" s="25" t="str">
        <f>B4494</f>
        <v>FRY ROAD MUD</v>
      </c>
      <c r="C4495" s="26">
        <f>SUBTOTAL(9,C4494:C4494)</f>
        <v>530.20000000000005</v>
      </c>
      <c r="D4495" s="26" t="str">
        <f t="shared" si="70"/>
        <v>TOTAL</v>
      </c>
    </row>
    <row r="4496" spans="1:5" outlineLevel="2" x14ac:dyDescent="0.35">
      <c r="A4496" s="11">
        <v>43915</v>
      </c>
      <c r="B4496" t="s">
        <v>202</v>
      </c>
      <c r="C4496" s="5">
        <v>127.5</v>
      </c>
      <c r="D4496" s="26" t="str">
        <f t="shared" si="70"/>
        <v/>
      </c>
      <c r="E4496" t="s">
        <v>73</v>
      </c>
    </row>
    <row r="4497" spans="1:5" outlineLevel="1" x14ac:dyDescent="0.35">
      <c r="A4497" s="24">
        <f>A4496</f>
        <v>43915</v>
      </c>
      <c r="B4497" s="25" t="str">
        <f>B4496</f>
        <v>GALLS PARENT HOLDINGS LLC</v>
      </c>
      <c r="C4497" s="26">
        <f>SUBTOTAL(9,C4496:C4496)</f>
        <v>127.5</v>
      </c>
      <c r="D4497" s="26" t="str">
        <f t="shared" si="70"/>
        <v>TOTAL</v>
      </c>
    </row>
    <row r="4498" spans="1:5" outlineLevel="2" x14ac:dyDescent="0.35">
      <c r="A4498" s="11">
        <v>43915</v>
      </c>
      <c r="B4498" t="s">
        <v>1002</v>
      </c>
      <c r="C4498" s="5">
        <v>38</v>
      </c>
      <c r="D4498" s="26" t="str">
        <f t="shared" si="70"/>
        <v/>
      </c>
      <c r="E4498" t="s">
        <v>73</v>
      </c>
    </row>
    <row r="4499" spans="1:5" outlineLevel="1" x14ac:dyDescent="0.35">
      <c r="A4499" s="24">
        <f>A4498</f>
        <v>43915</v>
      </c>
      <c r="B4499" s="25" t="str">
        <f>B4498</f>
        <v>GALLS AN ARAMARK COMPANY</v>
      </c>
      <c r="C4499" s="26">
        <f>SUBTOTAL(9,C4498:C4498)</f>
        <v>38</v>
      </c>
      <c r="D4499" s="26" t="str">
        <f t="shared" si="70"/>
        <v>TOTAL</v>
      </c>
    </row>
    <row r="4500" spans="1:5" outlineLevel="2" x14ac:dyDescent="0.35">
      <c r="A4500" s="11">
        <v>43915</v>
      </c>
      <c r="B4500" t="s">
        <v>1003</v>
      </c>
      <c r="C4500" s="5">
        <v>887.98</v>
      </c>
      <c r="D4500" s="26" t="str">
        <f t="shared" si="70"/>
        <v/>
      </c>
      <c r="E4500" t="s">
        <v>73</v>
      </c>
    </row>
    <row r="4501" spans="1:5" outlineLevel="1" x14ac:dyDescent="0.35">
      <c r="A4501" s="24">
        <f>A4500</f>
        <v>43915</v>
      </c>
      <c r="B4501" s="25" t="str">
        <f>B4500</f>
        <v>GARDEN TOWER PROJECT LLC</v>
      </c>
      <c r="C4501" s="26">
        <f>SUBTOTAL(9,C4500:C4500)</f>
        <v>887.98</v>
      </c>
      <c r="D4501" s="26" t="str">
        <f t="shared" si="70"/>
        <v>TOTAL</v>
      </c>
    </row>
    <row r="4502" spans="1:5" outlineLevel="2" x14ac:dyDescent="0.35">
      <c r="A4502" s="11">
        <v>43915</v>
      </c>
      <c r="B4502" t="s">
        <v>517</v>
      </c>
      <c r="C4502" s="5">
        <v>69.989999999999995</v>
      </c>
      <c r="D4502" s="26" t="str">
        <f t="shared" si="70"/>
        <v/>
      </c>
      <c r="E4502" t="s">
        <v>79</v>
      </c>
    </row>
    <row r="4503" spans="1:5" outlineLevel="2" x14ac:dyDescent="0.35">
      <c r="A4503" s="11">
        <v>43915</v>
      </c>
      <c r="B4503" t="s">
        <v>517</v>
      </c>
      <c r="C4503" s="5">
        <v>69.989999999999995</v>
      </c>
      <c r="D4503" s="26" t="str">
        <f t="shared" si="70"/>
        <v/>
      </c>
      <c r="E4503" t="s">
        <v>79</v>
      </c>
    </row>
    <row r="4504" spans="1:5" outlineLevel="1" x14ac:dyDescent="0.35">
      <c r="A4504" s="24">
        <f>A4503</f>
        <v>43915</v>
      </c>
      <c r="B4504" s="25" t="str">
        <f>B4503</f>
        <v>GARYS TIRE &amp; AUTO SERVICE</v>
      </c>
      <c r="C4504" s="26">
        <f>SUBTOTAL(9,C4502:C4503)</f>
        <v>139.97999999999999</v>
      </c>
      <c r="D4504" s="26" t="str">
        <f t="shared" si="70"/>
        <v>TOTAL</v>
      </c>
    </row>
    <row r="4505" spans="1:5" outlineLevel="2" x14ac:dyDescent="0.35">
      <c r="A4505" s="11">
        <v>43915</v>
      </c>
      <c r="B4505" t="s">
        <v>59</v>
      </c>
      <c r="C4505" s="5">
        <v>75</v>
      </c>
      <c r="D4505" s="26" t="str">
        <f t="shared" si="70"/>
        <v/>
      </c>
      <c r="E4505" t="s">
        <v>79</v>
      </c>
    </row>
    <row r="4506" spans="1:5" outlineLevel="2" x14ac:dyDescent="0.35">
      <c r="A4506" s="11">
        <v>43915</v>
      </c>
      <c r="B4506" t="s">
        <v>59</v>
      </c>
      <c r="C4506" s="5">
        <v>175</v>
      </c>
      <c r="D4506" s="26" t="str">
        <f t="shared" si="70"/>
        <v/>
      </c>
      <c r="E4506" t="s">
        <v>79</v>
      </c>
    </row>
    <row r="4507" spans="1:5" outlineLevel="1" x14ac:dyDescent="0.35">
      <c r="A4507" s="24">
        <f>A4506</f>
        <v>43915</v>
      </c>
      <c r="B4507" s="25" t="str">
        <f>B4506</f>
        <v>GOLBOWS GARAGE INC</v>
      </c>
      <c r="C4507" s="26">
        <f>SUBTOTAL(9,C4505:C4506)</f>
        <v>250</v>
      </c>
      <c r="D4507" s="26" t="str">
        <f t="shared" si="70"/>
        <v>TOTAL</v>
      </c>
    </row>
    <row r="4508" spans="1:5" outlineLevel="2" x14ac:dyDescent="0.35">
      <c r="A4508" s="11">
        <v>43915</v>
      </c>
      <c r="B4508" t="s">
        <v>31</v>
      </c>
      <c r="C4508" s="5">
        <v>31.31</v>
      </c>
      <c r="D4508" s="26" t="str">
        <f t="shared" si="70"/>
        <v/>
      </c>
      <c r="E4508" t="s">
        <v>75</v>
      </c>
    </row>
    <row r="4509" spans="1:5" outlineLevel="2" x14ac:dyDescent="0.35">
      <c r="A4509" s="11">
        <v>43915</v>
      </c>
      <c r="B4509" t="s">
        <v>31</v>
      </c>
      <c r="C4509" s="5">
        <v>237.66</v>
      </c>
      <c r="D4509" s="26" t="str">
        <f t="shared" si="70"/>
        <v/>
      </c>
      <c r="E4509" t="s">
        <v>75</v>
      </c>
    </row>
    <row r="4510" spans="1:5" outlineLevel="2" x14ac:dyDescent="0.35">
      <c r="A4510" s="11">
        <v>43915</v>
      </c>
      <c r="B4510" t="s">
        <v>31</v>
      </c>
      <c r="C4510" s="5">
        <v>79</v>
      </c>
      <c r="D4510" s="26" t="str">
        <f t="shared" si="70"/>
        <v/>
      </c>
      <c r="E4510" t="s">
        <v>75</v>
      </c>
    </row>
    <row r="4511" spans="1:5" outlineLevel="2" x14ac:dyDescent="0.35">
      <c r="A4511" s="11">
        <v>43915</v>
      </c>
      <c r="B4511" t="s">
        <v>31</v>
      </c>
      <c r="C4511" s="5">
        <v>11.22</v>
      </c>
      <c r="D4511" s="26" t="str">
        <f t="shared" si="70"/>
        <v/>
      </c>
      <c r="E4511" t="s">
        <v>75</v>
      </c>
    </row>
    <row r="4512" spans="1:5" outlineLevel="2" x14ac:dyDescent="0.35">
      <c r="A4512" s="11">
        <v>43915</v>
      </c>
      <c r="B4512" t="s">
        <v>31</v>
      </c>
      <c r="C4512" s="5">
        <v>168.35</v>
      </c>
      <c r="D4512" s="26" t="str">
        <f t="shared" si="70"/>
        <v/>
      </c>
      <c r="E4512" t="s">
        <v>75</v>
      </c>
    </row>
    <row r="4513" spans="1:5" outlineLevel="2" x14ac:dyDescent="0.35">
      <c r="A4513" s="11">
        <v>43915</v>
      </c>
      <c r="B4513" t="s">
        <v>31</v>
      </c>
      <c r="C4513" s="5">
        <v>120.3</v>
      </c>
      <c r="D4513" s="26" t="str">
        <f t="shared" si="70"/>
        <v/>
      </c>
      <c r="E4513" t="s">
        <v>75</v>
      </c>
    </row>
    <row r="4514" spans="1:5" outlineLevel="2" x14ac:dyDescent="0.35">
      <c r="A4514" s="11">
        <v>43915</v>
      </c>
      <c r="B4514" t="s">
        <v>31</v>
      </c>
      <c r="C4514" s="5">
        <v>224.5</v>
      </c>
      <c r="D4514" s="26" t="str">
        <f t="shared" si="70"/>
        <v/>
      </c>
      <c r="E4514" t="s">
        <v>75</v>
      </c>
    </row>
    <row r="4515" spans="1:5" outlineLevel="2" x14ac:dyDescent="0.35">
      <c r="A4515" s="11">
        <v>43915</v>
      </c>
      <c r="B4515" t="s">
        <v>31</v>
      </c>
      <c r="C4515" s="5">
        <v>165.38</v>
      </c>
      <c r="D4515" s="26" t="str">
        <f t="shared" si="70"/>
        <v/>
      </c>
      <c r="E4515" t="s">
        <v>75</v>
      </c>
    </row>
    <row r="4516" spans="1:5" outlineLevel="2" x14ac:dyDescent="0.35">
      <c r="A4516" s="11">
        <v>43915</v>
      </c>
      <c r="B4516" t="s">
        <v>31</v>
      </c>
      <c r="C4516" s="5">
        <v>24.09</v>
      </c>
      <c r="D4516" s="26" t="str">
        <f t="shared" si="70"/>
        <v/>
      </c>
      <c r="E4516" t="s">
        <v>75</v>
      </c>
    </row>
    <row r="4517" spans="1:5" outlineLevel="2" x14ac:dyDescent="0.35">
      <c r="A4517" s="11">
        <v>43915</v>
      </c>
      <c r="B4517" t="s">
        <v>31</v>
      </c>
      <c r="C4517" s="5">
        <v>6471.8</v>
      </c>
      <c r="D4517" s="26" t="str">
        <f t="shared" si="70"/>
        <v/>
      </c>
      <c r="E4517" t="s">
        <v>75</v>
      </c>
    </row>
    <row r="4518" spans="1:5" outlineLevel="2" x14ac:dyDescent="0.35">
      <c r="A4518" s="11">
        <v>43915</v>
      </c>
      <c r="B4518" t="s">
        <v>31</v>
      </c>
      <c r="C4518" s="5">
        <v>364.2</v>
      </c>
      <c r="D4518" s="26" t="str">
        <f t="shared" si="70"/>
        <v/>
      </c>
      <c r="E4518" t="s">
        <v>75</v>
      </c>
    </row>
    <row r="4519" spans="1:5" outlineLevel="2" x14ac:dyDescent="0.35">
      <c r="A4519" s="11">
        <v>43915</v>
      </c>
      <c r="B4519" t="s">
        <v>31</v>
      </c>
      <c r="C4519" s="5">
        <v>44.07</v>
      </c>
      <c r="D4519" s="26" t="str">
        <f t="shared" si="70"/>
        <v/>
      </c>
      <c r="E4519" t="s">
        <v>75</v>
      </c>
    </row>
    <row r="4520" spans="1:5" outlineLevel="2" x14ac:dyDescent="0.35">
      <c r="A4520" s="11">
        <v>43915</v>
      </c>
      <c r="B4520" t="s">
        <v>31</v>
      </c>
      <c r="C4520" s="5">
        <v>907.2</v>
      </c>
      <c r="D4520" s="26" t="str">
        <f t="shared" si="70"/>
        <v/>
      </c>
      <c r="E4520" t="s">
        <v>283</v>
      </c>
    </row>
    <row r="4521" spans="1:5" outlineLevel="2" x14ac:dyDescent="0.35">
      <c r="A4521" s="11">
        <v>43915</v>
      </c>
      <c r="B4521" t="s">
        <v>31</v>
      </c>
      <c r="C4521" s="5">
        <v>149.56</v>
      </c>
      <c r="D4521" s="26" t="str">
        <f t="shared" si="70"/>
        <v/>
      </c>
      <c r="E4521" t="s">
        <v>75</v>
      </c>
    </row>
    <row r="4522" spans="1:5" outlineLevel="2" x14ac:dyDescent="0.35">
      <c r="A4522" s="11">
        <v>43915</v>
      </c>
      <c r="B4522" t="s">
        <v>31</v>
      </c>
      <c r="C4522" s="5">
        <v>-77.819999999999993</v>
      </c>
      <c r="D4522" s="26" t="str">
        <f t="shared" si="70"/>
        <v/>
      </c>
      <c r="E4522" t="s">
        <v>75</v>
      </c>
    </row>
    <row r="4523" spans="1:5" outlineLevel="2" x14ac:dyDescent="0.35">
      <c r="A4523" s="11">
        <v>43915</v>
      </c>
      <c r="B4523" t="s">
        <v>31</v>
      </c>
      <c r="C4523" s="5">
        <v>126</v>
      </c>
      <c r="D4523" s="26" t="str">
        <f t="shared" si="70"/>
        <v/>
      </c>
      <c r="E4523" t="s">
        <v>73</v>
      </c>
    </row>
    <row r="4524" spans="1:5" outlineLevel="2" x14ac:dyDescent="0.35">
      <c r="A4524" s="11">
        <v>43915</v>
      </c>
      <c r="B4524" t="s">
        <v>31</v>
      </c>
      <c r="C4524" s="5">
        <v>29</v>
      </c>
      <c r="D4524" s="26" t="str">
        <f t="shared" si="70"/>
        <v/>
      </c>
      <c r="E4524" t="s">
        <v>73</v>
      </c>
    </row>
    <row r="4525" spans="1:5" outlineLevel="2" x14ac:dyDescent="0.35">
      <c r="A4525" s="11">
        <v>43915</v>
      </c>
      <c r="B4525" t="s">
        <v>31</v>
      </c>
      <c r="C4525" s="5">
        <v>879.8</v>
      </c>
      <c r="D4525" s="26" t="str">
        <f t="shared" si="70"/>
        <v/>
      </c>
      <c r="E4525" t="s">
        <v>73</v>
      </c>
    </row>
    <row r="4526" spans="1:5" outlineLevel="2" x14ac:dyDescent="0.35">
      <c r="A4526" s="11">
        <v>43915</v>
      </c>
      <c r="B4526" t="s">
        <v>31</v>
      </c>
      <c r="C4526" s="5">
        <v>94.39</v>
      </c>
      <c r="D4526" s="26" t="str">
        <f t="shared" si="70"/>
        <v/>
      </c>
      <c r="E4526" t="s">
        <v>75</v>
      </c>
    </row>
    <row r="4527" spans="1:5" outlineLevel="2" x14ac:dyDescent="0.35">
      <c r="A4527" s="11">
        <v>43915</v>
      </c>
      <c r="B4527" t="s">
        <v>31</v>
      </c>
      <c r="C4527" s="5">
        <v>272.26</v>
      </c>
      <c r="D4527" s="26" t="str">
        <f t="shared" si="70"/>
        <v/>
      </c>
      <c r="E4527" t="s">
        <v>75</v>
      </c>
    </row>
    <row r="4528" spans="1:5" outlineLevel="2" x14ac:dyDescent="0.35">
      <c r="A4528" s="11">
        <v>43915</v>
      </c>
      <c r="B4528" t="s">
        <v>31</v>
      </c>
      <c r="C4528" s="5">
        <v>211.28</v>
      </c>
      <c r="D4528" s="26" t="str">
        <f t="shared" si="70"/>
        <v/>
      </c>
      <c r="E4528" t="s">
        <v>75</v>
      </c>
    </row>
    <row r="4529" spans="1:5" outlineLevel="2" x14ac:dyDescent="0.35">
      <c r="A4529" s="11">
        <v>43915</v>
      </c>
      <c r="B4529" t="s">
        <v>31</v>
      </c>
      <c r="C4529" s="5">
        <v>73.61</v>
      </c>
      <c r="D4529" s="26" t="str">
        <f t="shared" si="70"/>
        <v/>
      </c>
      <c r="E4529" t="s">
        <v>75</v>
      </c>
    </row>
    <row r="4530" spans="1:5" outlineLevel="2" x14ac:dyDescent="0.35">
      <c r="A4530" s="11">
        <v>43915</v>
      </c>
      <c r="B4530" t="s">
        <v>31</v>
      </c>
      <c r="C4530" s="5">
        <v>41.28</v>
      </c>
      <c r="D4530" s="26" t="str">
        <f t="shared" si="70"/>
        <v/>
      </c>
      <c r="E4530" t="s">
        <v>75</v>
      </c>
    </row>
    <row r="4531" spans="1:5" outlineLevel="2" x14ac:dyDescent="0.35">
      <c r="A4531" s="11">
        <v>43915</v>
      </c>
      <c r="B4531" t="s">
        <v>31</v>
      </c>
      <c r="C4531" s="5">
        <v>33.5</v>
      </c>
      <c r="D4531" s="26" t="str">
        <f t="shared" si="70"/>
        <v/>
      </c>
      <c r="E4531" t="s">
        <v>75</v>
      </c>
    </row>
    <row r="4532" spans="1:5" outlineLevel="2" x14ac:dyDescent="0.35">
      <c r="A4532" s="11">
        <v>43915</v>
      </c>
      <c r="B4532" t="s">
        <v>31</v>
      </c>
      <c r="C4532" s="5">
        <v>38.299999999999997</v>
      </c>
      <c r="D4532" s="26" t="str">
        <f t="shared" si="70"/>
        <v/>
      </c>
      <c r="E4532" t="s">
        <v>75</v>
      </c>
    </row>
    <row r="4533" spans="1:5" outlineLevel="2" x14ac:dyDescent="0.35">
      <c r="A4533" s="11">
        <v>43915</v>
      </c>
      <c r="B4533" t="s">
        <v>31</v>
      </c>
      <c r="C4533" s="5">
        <v>61.82</v>
      </c>
      <c r="D4533" s="26" t="str">
        <f t="shared" si="70"/>
        <v/>
      </c>
      <c r="E4533" t="s">
        <v>75</v>
      </c>
    </row>
    <row r="4534" spans="1:5" outlineLevel="2" x14ac:dyDescent="0.35">
      <c r="A4534" s="11">
        <v>43915</v>
      </c>
      <c r="B4534" t="s">
        <v>31</v>
      </c>
      <c r="C4534" s="5">
        <v>14.54</v>
      </c>
      <c r="D4534" s="26" t="str">
        <f t="shared" si="70"/>
        <v/>
      </c>
      <c r="E4534" t="s">
        <v>75</v>
      </c>
    </row>
    <row r="4535" spans="1:5" outlineLevel="2" x14ac:dyDescent="0.35">
      <c r="A4535" s="11">
        <v>43915</v>
      </c>
      <c r="B4535" t="s">
        <v>31</v>
      </c>
      <c r="C4535" s="5">
        <v>34.700000000000003</v>
      </c>
      <c r="D4535" s="26" t="str">
        <f t="shared" si="70"/>
        <v/>
      </c>
      <c r="E4535" t="s">
        <v>75</v>
      </c>
    </row>
    <row r="4536" spans="1:5" outlineLevel="2" x14ac:dyDescent="0.35">
      <c r="A4536" s="11">
        <v>43915</v>
      </c>
      <c r="B4536" t="s">
        <v>31</v>
      </c>
      <c r="C4536" s="5">
        <v>21.86</v>
      </c>
      <c r="D4536" s="26" t="str">
        <f t="shared" si="70"/>
        <v/>
      </c>
      <c r="E4536" t="s">
        <v>75</v>
      </c>
    </row>
    <row r="4537" spans="1:5" outlineLevel="2" x14ac:dyDescent="0.35">
      <c r="A4537" s="11">
        <v>43915</v>
      </c>
      <c r="B4537" t="s">
        <v>31</v>
      </c>
      <c r="C4537" s="5">
        <v>20.87</v>
      </c>
      <c r="D4537" s="26" t="str">
        <f t="shared" si="70"/>
        <v/>
      </c>
      <c r="E4537" t="s">
        <v>75</v>
      </c>
    </row>
    <row r="4538" spans="1:5" outlineLevel="2" x14ac:dyDescent="0.35">
      <c r="A4538" s="11">
        <v>43915</v>
      </c>
      <c r="B4538" t="s">
        <v>31</v>
      </c>
      <c r="C4538" s="5">
        <v>504</v>
      </c>
      <c r="D4538" s="26" t="str">
        <f t="shared" si="70"/>
        <v/>
      </c>
      <c r="E4538" t="s">
        <v>75</v>
      </c>
    </row>
    <row r="4539" spans="1:5" outlineLevel="2" x14ac:dyDescent="0.35">
      <c r="A4539" s="11">
        <v>43915</v>
      </c>
      <c r="B4539" t="s">
        <v>31</v>
      </c>
      <c r="C4539" s="5">
        <v>160.80000000000001</v>
      </c>
      <c r="D4539" s="26" t="str">
        <f t="shared" si="70"/>
        <v/>
      </c>
      <c r="E4539" t="s">
        <v>75</v>
      </c>
    </row>
    <row r="4540" spans="1:5" outlineLevel="2" x14ac:dyDescent="0.35">
      <c r="A4540" s="11">
        <v>43915</v>
      </c>
      <c r="B4540" t="s">
        <v>31</v>
      </c>
      <c r="C4540" s="5">
        <v>89.26</v>
      </c>
      <c r="D4540" s="26" t="str">
        <f t="shared" si="70"/>
        <v/>
      </c>
      <c r="E4540" t="s">
        <v>75</v>
      </c>
    </row>
    <row r="4541" spans="1:5" outlineLevel="2" x14ac:dyDescent="0.35">
      <c r="A4541" s="11">
        <v>43915</v>
      </c>
      <c r="B4541" t="s">
        <v>31</v>
      </c>
      <c r="C4541" s="5">
        <v>536.64</v>
      </c>
      <c r="D4541" s="26" t="str">
        <f t="shared" si="70"/>
        <v/>
      </c>
      <c r="E4541" t="s">
        <v>75</v>
      </c>
    </row>
    <row r="4542" spans="1:5" outlineLevel="2" x14ac:dyDescent="0.35">
      <c r="A4542" s="11">
        <v>43915</v>
      </c>
      <c r="B4542" t="s">
        <v>31</v>
      </c>
      <c r="C4542" s="5">
        <v>2.2000000000000002</v>
      </c>
      <c r="D4542" s="26" t="str">
        <f t="shared" si="70"/>
        <v/>
      </c>
      <c r="E4542" t="s">
        <v>75</v>
      </c>
    </row>
    <row r="4543" spans="1:5" outlineLevel="1" x14ac:dyDescent="0.35">
      <c r="A4543" s="24">
        <f>A4542</f>
        <v>43915</v>
      </c>
      <c r="B4543" s="25" t="str">
        <f>B4542</f>
        <v>GRAINGER INC</v>
      </c>
      <c r="C4543" s="26">
        <f>SUBTOTAL(9,C4508:C4542)</f>
        <v>12166.930000000002</v>
      </c>
      <c r="D4543" s="26" t="str">
        <f t="shared" si="70"/>
        <v>TOTAL</v>
      </c>
    </row>
    <row r="4544" spans="1:5" outlineLevel="2" x14ac:dyDescent="0.35">
      <c r="A4544" s="11">
        <v>43915</v>
      </c>
      <c r="B4544" t="s">
        <v>1004</v>
      </c>
      <c r="C4544" s="5">
        <v>480</v>
      </c>
      <c r="D4544" s="26" t="str">
        <f t="shared" ref="D4544:D4607" si="71">IF(E4544="","TOTAL","")</f>
        <v/>
      </c>
      <c r="E4544" t="s">
        <v>87</v>
      </c>
    </row>
    <row r="4545" spans="1:5" outlineLevel="1" x14ac:dyDescent="0.35">
      <c r="A4545" s="24">
        <f>A4544</f>
        <v>43915</v>
      </c>
      <c r="B4545" s="25" t="str">
        <f>B4544</f>
        <v>FUNDRAISING.COM</v>
      </c>
      <c r="C4545" s="26">
        <f>SUBTOTAL(9,C4544:C4544)</f>
        <v>480</v>
      </c>
      <c r="D4545" s="26" t="str">
        <f t="shared" si="71"/>
        <v>TOTAL</v>
      </c>
    </row>
    <row r="4546" spans="1:5" outlineLevel="2" x14ac:dyDescent="0.35">
      <c r="A4546" s="11">
        <v>43915</v>
      </c>
      <c r="B4546" t="s">
        <v>299</v>
      </c>
      <c r="C4546" s="5">
        <v>1887.5</v>
      </c>
      <c r="D4546" s="26" t="str">
        <f t="shared" si="71"/>
        <v/>
      </c>
      <c r="E4546" t="s">
        <v>83</v>
      </c>
    </row>
    <row r="4547" spans="1:5" outlineLevel="1" x14ac:dyDescent="0.35">
      <c r="A4547" s="24">
        <f>A4546</f>
        <v>43915</v>
      </c>
      <c r="B4547" s="25" t="str">
        <f>B4546</f>
        <v>GULF COAST SPECIALTIES</v>
      </c>
      <c r="C4547" s="26">
        <f>SUBTOTAL(9,C4546:C4546)</f>
        <v>1887.5</v>
      </c>
      <c r="D4547" s="26" t="str">
        <f t="shared" si="71"/>
        <v>TOTAL</v>
      </c>
    </row>
    <row r="4548" spans="1:5" outlineLevel="2" x14ac:dyDescent="0.35">
      <c r="A4548" s="11">
        <v>43915</v>
      </c>
      <c r="B4548" t="s">
        <v>127</v>
      </c>
      <c r="C4548" s="5">
        <v>88.48</v>
      </c>
      <c r="D4548" s="26" t="str">
        <f t="shared" si="71"/>
        <v/>
      </c>
      <c r="E4548" t="s">
        <v>73</v>
      </c>
    </row>
    <row r="4549" spans="1:5" outlineLevel="2" x14ac:dyDescent="0.35">
      <c r="A4549" s="11">
        <v>43915</v>
      </c>
      <c r="B4549" t="s">
        <v>127</v>
      </c>
      <c r="C4549" s="5">
        <v>47.96</v>
      </c>
      <c r="D4549" s="26" t="str">
        <f t="shared" si="71"/>
        <v/>
      </c>
      <c r="E4549" t="s">
        <v>73</v>
      </c>
    </row>
    <row r="4550" spans="1:5" outlineLevel="2" x14ac:dyDescent="0.35">
      <c r="A4550" s="11">
        <v>43915</v>
      </c>
      <c r="B4550" t="s">
        <v>127</v>
      </c>
      <c r="C4550" s="5">
        <v>82.68</v>
      </c>
      <c r="D4550" s="26" t="str">
        <f t="shared" si="71"/>
        <v/>
      </c>
      <c r="E4550" t="s">
        <v>87</v>
      </c>
    </row>
    <row r="4551" spans="1:5" outlineLevel="2" x14ac:dyDescent="0.35">
      <c r="A4551" s="11">
        <v>43915</v>
      </c>
      <c r="B4551" t="s">
        <v>127</v>
      </c>
      <c r="C4551" s="5">
        <v>22.31</v>
      </c>
      <c r="D4551" s="26" t="str">
        <f t="shared" si="71"/>
        <v/>
      </c>
      <c r="E4551" t="s">
        <v>73</v>
      </c>
    </row>
    <row r="4552" spans="1:5" outlineLevel="2" x14ac:dyDescent="0.35">
      <c r="A4552" s="11">
        <v>43915</v>
      </c>
      <c r="B4552" t="s">
        <v>127</v>
      </c>
      <c r="C4552" s="5">
        <v>96.12</v>
      </c>
      <c r="D4552" s="26" t="str">
        <f t="shared" si="71"/>
        <v/>
      </c>
      <c r="E4552" t="s">
        <v>73</v>
      </c>
    </row>
    <row r="4553" spans="1:5" outlineLevel="2" x14ac:dyDescent="0.35">
      <c r="A4553" s="11">
        <v>43915</v>
      </c>
      <c r="B4553" t="s">
        <v>127</v>
      </c>
      <c r="C4553" s="5">
        <v>50.25</v>
      </c>
      <c r="D4553" s="26" t="str">
        <f t="shared" si="71"/>
        <v/>
      </c>
      <c r="E4553" t="s">
        <v>70</v>
      </c>
    </row>
    <row r="4554" spans="1:5" outlineLevel="2" x14ac:dyDescent="0.35">
      <c r="A4554" s="11">
        <v>43915</v>
      </c>
      <c r="B4554" t="s">
        <v>127</v>
      </c>
      <c r="C4554" s="5">
        <v>59.34</v>
      </c>
      <c r="D4554" s="26" t="str">
        <f t="shared" si="71"/>
        <v/>
      </c>
      <c r="E4554" t="s">
        <v>87</v>
      </c>
    </row>
    <row r="4555" spans="1:5" outlineLevel="2" x14ac:dyDescent="0.35">
      <c r="A4555" s="11">
        <v>43915</v>
      </c>
      <c r="B4555" t="s">
        <v>127</v>
      </c>
      <c r="C4555" s="5">
        <v>19.78</v>
      </c>
      <c r="D4555" s="26" t="str">
        <f t="shared" si="71"/>
        <v/>
      </c>
      <c r="E4555" t="s">
        <v>73</v>
      </c>
    </row>
    <row r="4556" spans="1:5" outlineLevel="2" x14ac:dyDescent="0.35">
      <c r="A4556" s="11">
        <v>43915</v>
      </c>
      <c r="B4556" t="s">
        <v>127</v>
      </c>
      <c r="C4556" s="5">
        <v>138.9</v>
      </c>
      <c r="D4556" s="26" t="str">
        <f t="shared" si="71"/>
        <v/>
      </c>
      <c r="E4556" t="s">
        <v>87</v>
      </c>
    </row>
    <row r="4557" spans="1:5" outlineLevel="2" x14ac:dyDescent="0.35">
      <c r="A4557" s="11">
        <v>43915</v>
      </c>
      <c r="B4557" t="s">
        <v>127</v>
      </c>
      <c r="C4557" s="5">
        <v>49</v>
      </c>
      <c r="D4557" s="26" t="str">
        <f t="shared" si="71"/>
        <v/>
      </c>
      <c r="E4557" t="s">
        <v>73</v>
      </c>
    </row>
    <row r="4558" spans="1:5" outlineLevel="2" x14ac:dyDescent="0.35">
      <c r="A4558" s="11">
        <v>43915</v>
      </c>
      <c r="B4558" t="s">
        <v>127</v>
      </c>
      <c r="C4558" s="5">
        <v>155.43</v>
      </c>
      <c r="D4558" s="26" t="str">
        <f t="shared" si="71"/>
        <v/>
      </c>
      <c r="E4558" t="s">
        <v>83</v>
      </c>
    </row>
    <row r="4559" spans="1:5" outlineLevel="2" x14ac:dyDescent="0.35">
      <c r="A4559" s="11">
        <v>43915</v>
      </c>
      <c r="B4559" t="s">
        <v>127</v>
      </c>
      <c r="C4559" s="5">
        <v>-5.45</v>
      </c>
      <c r="D4559" s="26" t="str">
        <f t="shared" si="71"/>
        <v/>
      </c>
      <c r="E4559" t="s">
        <v>73</v>
      </c>
    </row>
    <row r="4560" spans="1:5" outlineLevel="2" x14ac:dyDescent="0.35">
      <c r="A4560" s="11">
        <v>43915</v>
      </c>
      <c r="B4560" t="s">
        <v>127</v>
      </c>
      <c r="C4560" s="5">
        <v>105.65</v>
      </c>
      <c r="D4560" s="26" t="str">
        <f t="shared" si="71"/>
        <v/>
      </c>
      <c r="E4560" t="s">
        <v>73</v>
      </c>
    </row>
    <row r="4561" spans="1:5" outlineLevel="2" x14ac:dyDescent="0.35">
      <c r="A4561" s="11">
        <v>43915</v>
      </c>
      <c r="B4561" t="s">
        <v>127</v>
      </c>
      <c r="C4561" s="5">
        <v>189.74</v>
      </c>
      <c r="D4561" s="26" t="str">
        <f t="shared" si="71"/>
        <v/>
      </c>
      <c r="E4561" t="s">
        <v>73</v>
      </c>
    </row>
    <row r="4562" spans="1:5" outlineLevel="2" x14ac:dyDescent="0.35">
      <c r="A4562" s="11">
        <v>43915</v>
      </c>
      <c r="B4562" t="s">
        <v>127</v>
      </c>
      <c r="C4562" s="5">
        <v>188.97</v>
      </c>
      <c r="D4562" s="26" t="str">
        <f t="shared" si="71"/>
        <v/>
      </c>
      <c r="E4562" t="s">
        <v>73</v>
      </c>
    </row>
    <row r="4563" spans="1:5" outlineLevel="2" x14ac:dyDescent="0.35">
      <c r="A4563" s="11">
        <v>43915</v>
      </c>
      <c r="B4563" t="s">
        <v>127</v>
      </c>
      <c r="C4563" s="5">
        <v>69.98</v>
      </c>
      <c r="D4563" s="26" t="str">
        <f t="shared" si="71"/>
        <v/>
      </c>
      <c r="E4563" t="s">
        <v>83</v>
      </c>
    </row>
    <row r="4564" spans="1:5" outlineLevel="2" x14ac:dyDescent="0.35">
      <c r="A4564" s="11">
        <v>43915</v>
      </c>
      <c r="B4564" t="s">
        <v>127</v>
      </c>
      <c r="C4564" s="5">
        <v>37.770000000000003</v>
      </c>
      <c r="D4564" s="26" t="str">
        <f t="shared" si="71"/>
        <v/>
      </c>
      <c r="E4564" t="s">
        <v>83</v>
      </c>
    </row>
    <row r="4565" spans="1:5" outlineLevel="2" x14ac:dyDescent="0.35">
      <c r="A4565" s="11">
        <v>43915</v>
      </c>
      <c r="B4565" t="s">
        <v>127</v>
      </c>
      <c r="C4565" s="5">
        <v>-0.31</v>
      </c>
      <c r="D4565" s="26" t="str">
        <f t="shared" si="71"/>
        <v/>
      </c>
      <c r="E4565" t="s">
        <v>73</v>
      </c>
    </row>
    <row r="4566" spans="1:5" outlineLevel="2" x14ac:dyDescent="0.35">
      <c r="A4566" s="11">
        <v>43915</v>
      </c>
      <c r="B4566" t="s">
        <v>127</v>
      </c>
      <c r="C4566" s="5">
        <v>79.16</v>
      </c>
      <c r="D4566" s="26" t="str">
        <f t="shared" si="71"/>
        <v/>
      </c>
      <c r="E4566" t="s">
        <v>73</v>
      </c>
    </row>
    <row r="4567" spans="1:5" outlineLevel="2" x14ac:dyDescent="0.35">
      <c r="A4567" s="11">
        <v>43915</v>
      </c>
      <c r="B4567" t="s">
        <v>127</v>
      </c>
      <c r="C4567" s="5">
        <v>74.319999999999993</v>
      </c>
      <c r="D4567" s="26" t="str">
        <f t="shared" si="71"/>
        <v/>
      </c>
      <c r="E4567" t="s">
        <v>73</v>
      </c>
    </row>
    <row r="4568" spans="1:5" outlineLevel="2" x14ac:dyDescent="0.35">
      <c r="A4568" s="11">
        <v>43915</v>
      </c>
      <c r="B4568" t="s">
        <v>127</v>
      </c>
      <c r="C4568" s="5">
        <v>34.75</v>
      </c>
      <c r="D4568" s="26" t="str">
        <f t="shared" si="71"/>
        <v/>
      </c>
      <c r="E4568" t="s">
        <v>73</v>
      </c>
    </row>
    <row r="4569" spans="1:5" outlineLevel="2" x14ac:dyDescent="0.35">
      <c r="A4569" s="11">
        <v>43915</v>
      </c>
      <c r="B4569" t="s">
        <v>127</v>
      </c>
      <c r="C4569" s="5">
        <v>26.02</v>
      </c>
      <c r="D4569" s="26" t="str">
        <f t="shared" si="71"/>
        <v/>
      </c>
      <c r="E4569" t="s">
        <v>73</v>
      </c>
    </row>
    <row r="4570" spans="1:5" outlineLevel="2" x14ac:dyDescent="0.35">
      <c r="A4570" s="11">
        <v>43915</v>
      </c>
      <c r="B4570" t="s">
        <v>127</v>
      </c>
      <c r="C4570" s="5">
        <v>26.16</v>
      </c>
      <c r="D4570" s="26" t="str">
        <f t="shared" si="71"/>
        <v/>
      </c>
      <c r="E4570" t="s">
        <v>73</v>
      </c>
    </row>
    <row r="4571" spans="1:5" outlineLevel="2" x14ac:dyDescent="0.35">
      <c r="A4571" s="11">
        <v>43915</v>
      </c>
      <c r="B4571" t="s">
        <v>127</v>
      </c>
      <c r="C4571" s="5">
        <v>28.82</v>
      </c>
      <c r="D4571" s="26" t="str">
        <f t="shared" si="71"/>
        <v/>
      </c>
      <c r="E4571" t="s">
        <v>73</v>
      </c>
    </row>
    <row r="4572" spans="1:5" outlineLevel="2" x14ac:dyDescent="0.35">
      <c r="A4572" s="11">
        <v>43915</v>
      </c>
      <c r="B4572" t="s">
        <v>127</v>
      </c>
      <c r="C4572" s="5">
        <v>69.78</v>
      </c>
      <c r="D4572" s="26" t="str">
        <f t="shared" si="71"/>
        <v/>
      </c>
      <c r="E4572" t="s">
        <v>73</v>
      </c>
    </row>
    <row r="4573" spans="1:5" outlineLevel="2" x14ac:dyDescent="0.35">
      <c r="A4573" s="11">
        <v>43915</v>
      </c>
      <c r="B4573" t="s">
        <v>127</v>
      </c>
      <c r="C4573" s="5">
        <v>29.79</v>
      </c>
      <c r="D4573" s="26" t="str">
        <f t="shared" si="71"/>
        <v/>
      </c>
      <c r="E4573" t="s">
        <v>73</v>
      </c>
    </row>
    <row r="4574" spans="1:5" outlineLevel="2" x14ac:dyDescent="0.35">
      <c r="A4574" s="11">
        <v>43915</v>
      </c>
      <c r="B4574" t="s">
        <v>127</v>
      </c>
      <c r="C4574" s="5">
        <v>33.28</v>
      </c>
      <c r="D4574" s="26" t="str">
        <f t="shared" si="71"/>
        <v/>
      </c>
      <c r="E4574" t="s">
        <v>73</v>
      </c>
    </row>
    <row r="4575" spans="1:5" outlineLevel="2" x14ac:dyDescent="0.35">
      <c r="A4575" s="11">
        <v>43915</v>
      </c>
      <c r="B4575" t="s">
        <v>127</v>
      </c>
      <c r="C4575" s="5">
        <v>136.04</v>
      </c>
      <c r="D4575" s="26" t="str">
        <f t="shared" si="71"/>
        <v/>
      </c>
      <c r="E4575" t="s">
        <v>83</v>
      </c>
    </row>
    <row r="4576" spans="1:5" outlineLevel="2" x14ac:dyDescent="0.35">
      <c r="A4576" s="11">
        <v>43915</v>
      </c>
      <c r="B4576" t="s">
        <v>127</v>
      </c>
      <c r="C4576" s="5">
        <v>27.01</v>
      </c>
      <c r="D4576" s="26" t="str">
        <f t="shared" si="71"/>
        <v/>
      </c>
      <c r="E4576" t="s">
        <v>73</v>
      </c>
    </row>
    <row r="4577" spans="1:5" outlineLevel="2" x14ac:dyDescent="0.35">
      <c r="A4577" s="11">
        <v>43915</v>
      </c>
      <c r="B4577" t="s">
        <v>127</v>
      </c>
      <c r="C4577" s="5">
        <v>77.81</v>
      </c>
      <c r="D4577" s="26" t="str">
        <f t="shared" si="71"/>
        <v/>
      </c>
      <c r="E4577" t="s">
        <v>73</v>
      </c>
    </row>
    <row r="4578" spans="1:5" outlineLevel="2" x14ac:dyDescent="0.35">
      <c r="A4578" s="11">
        <v>43915</v>
      </c>
      <c r="B4578" t="s">
        <v>127</v>
      </c>
      <c r="C4578" s="5">
        <v>59.98</v>
      </c>
      <c r="D4578" s="26" t="str">
        <f t="shared" si="71"/>
        <v/>
      </c>
      <c r="E4578" t="s">
        <v>83</v>
      </c>
    </row>
    <row r="4579" spans="1:5" outlineLevel="2" x14ac:dyDescent="0.35">
      <c r="A4579" s="11">
        <v>43915</v>
      </c>
      <c r="B4579" t="s">
        <v>127</v>
      </c>
      <c r="C4579" s="5">
        <v>115.28</v>
      </c>
      <c r="D4579" s="26" t="str">
        <f t="shared" si="71"/>
        <v/>
      </c>
      <c r="E4579" t="s">
        <v>73</v>
      </c>
    </row>
    <row r="4580" spans="1:5" outlineLevel="2" x14ac:dyDescent="0.35">
      <c r="A4580" s="11">
        <v>43915</v>
      </c>
      <c r="B4580" t="s">
        <v>127</v>
      </c>
      <c r="C4580" s="5">
        <v>115.03</v>
      </c>
      <c r="D4580" s="26" t="str">
        <f t="shared" si="71"/>
        <v/>
      </c>
      <c r="E4580" t="s">
        <v>73</v>
      </c>
    </row>
    <row r="4581" spans="1:5" outlineLevel="2" x14ac:dyDescent="0.35">
      <c r="A4581" s="11">
        <v>43915</v>
      </c>
      <c r="B4581" t="s">
        <v>127</v>
      </c>
      <c r="C4581" s="5">
        <v>94.86</v>
      </c>
      <c r="D4581" s="26" t="str">
        <f t="shared" si="71"/>
        <v/>
      </c>
      <c r="E4581" t="s">
        <v>87</v>
      </c>
    </row>
    <row r="4582" spans="1:5" outlineLevel="2" x14ac:dyDescent="0.35">
      <c r="A4582" s="11">
        <v>43915</v>
      </c>
      <c r="B4582" t="s">
        <v>127</v>
      </c>
      <c r="C4582" s="5">
        <v>41.07</v>
      </c>
      <c r="D4582" s="26" t="str">
        <f t="shared" si="71"/>
        <v/>
      </c>
      <c r="E4582" t="s">
        <v>73</v>
      </c>
    </row>
    <row r="4583" spans="1:5" outlineLevel="2" x14ac:dyDescent="0.35">
      <c r="A4583" s="11">
        <v>43915</v>
      </c>
      <c r="B4583" t="s">
        <v>127</v>
      </c>
      <c r="C4583" s="5">
        <v>33.35</v>
      </c>
      <c r="D4583" s="26" t="str">
        <f t="shared" si="71"/>
        <v/>
      </c>
      <c r="E4583" t="s">
        <v>87</v>
      </c>
    </row>
    <row r="4584" spans="1:5" outlineLevel="2" x14ac:dyDescent="0.35">
      <c r="A4584" s="11">
        <v>43915</v>
      </c>
      <c r="B4584" t="s">
        <v>127</v>
      </c>
      <c r="C4584" s="5">
        <v>226.6</v>
      </c>
      <c r="D4584" s="26" t="str">
        <f t="shared" si="71"/>
        <v/>
      </c>
      <c r="E4584" t="s">
        <v>83</v>
      </c>
    </row>
    <row r="4585" spans="1:5" outlineLevel="2" x14ac:dyDescent="0.35">
      <c r="A4585" s="11">
        <v>43915</v>
      </c>
      <c r="B4585" t="s">
        <v>127</v>
      </c>
      <c r="C4585" s="5">
        <v>38.03</v>
      </c>
      <c r="D4585" s="26" t="str">
        <f t="shared" si="71"/>
        <v/>
      </c>
      <c r="E4585" t="s">
        <v>73</v>
      </c>
    </row>
    <row r="4586" spans="1:5" outlineLevel="2" x14ac:dyDescent="0.35">
      <c r="A4586" s="11">
        <v>43915</v>
      </c>
      <c r="B4586" t="s">
        <v>127</v>
      </c>
      <c r="C4586" s="5">
        <v>46.24</v>
      </c>
      <c r="D4586" s="26" t="str">
        <f t="shared" si="71"/>
        <v/>
      </c>
      <c r="E4586" t="s">
        <v>87</v>
      </c>
    </row>
    <row r="4587" spans="1:5" outlineLevel="2" x14ac:dyDescent="0.35">
      <c r="A4587" s="11">
        <v>43915</v>
      </c>
      <c r="B4587" t="s">
        <v>127</v>
      </c>
      <c r="C4587" s="5">
        <v>43.1</v>
      </c>
      <c r="D4587" s="26" t="str">
        <f t="shared" si="71"/>
        <v/>
      </c>
      <c r="E4587" t="s">
        <v>87</v>
      </c>
    </row>
    <row r="4588" spans="1:5" outlineLevel="2" x14ac:dyDescent="0.35">
      <c r="A4588" s="11">
        <v>43915</v>
      </c>
      <c r="B4588" t="s">
        <v>127</v>
      </c>
      <c r="C4588" s="5">
        <v>144.88</v>
      </c>
      <c r="D4588" s="26" t="str">
        <f t="shared" si="71"/>
        <v/>
      </c>
      <c r="E4588" t="s">
        <v>73</v>
      </c>
    </row>
    <row r="4589" spans="1:5" outlineLevel="2" x14ac:dyDescent="0.35">
      <c r="A4589" s="11">
        <v>43915</v>
      </c>
      <c r="B4589" t="s">
        <v>127</v>
      </c>
      <c r="C4589" s="5">
        <v>476.91</v>
      </c>
      <c r="D4589" s="26" t="str">
        <f t="shared" si="71"/>
        <v/>
      </c>
      <c r="E4589" t="s">
        <v>73</v>
      </c>
    </row>
    <row r="4590" spans="1:5" outlineLevel="2" x14ac:dyDescent="0.35">
      <c r="A4590" s="11">
        <v>43915</v>
      </c>
      <c r="B4590" t="s">
        <v>127</v>
      </c>
      <c r="C4590" s="5">
        <v>45.12</v>
      </c>
      <c r="D4590" s="26" t="str">
        <f t="shared" si="71"/>
        <v/>
      </c>
      <c r="E4590" t="s">
        <v>73</v>
      </c>
    </row>
    <row r="4591" spans="1:5" outlineLevel="2" x14ac:dyDescent="0.35">
      <c r="A4591" s="11">
        <v>43915</v>
      </c>
      <c r="B4591" t="s">
        <v>127</v>
      </c>
      <c r="C4591" s="5">
        <v>64.42</v>
      </c>
      <c r="D4591" s="26" t="str">
        <f t="shared" si="71"/>
        <v/>
      </c>
      <c r="E4591" t="s">
        <v>83</v>
      </c>
    </row>
    <row r="4592" spans="1:5" outlineLevel="2" x14ac:dyDescent="0.35">
      <c r="A4592" s="11">
        <v>43915</v>
      </c>
      <c r="B4592" t="s">
        <v>127</v>
      </c>
      <c r="C4592" s="5">
        <v>21.48</v>
      </c>
      <c r="D4592" s="26" t="str">
        <f t="shared" si="71"/>
        <v/>
      </c>
      <c r="E4592" t="s">
        <v>73</v>
      </c>
    </row>
    <row r="4593" spans="1:5" outlineLevel="2" x14ac:dyDescent="0.35">
      <c r="A4593" s="11">
        <v>43915</v>
      </c>
      <c r="B4593" t="s">
        <v>127</v>
      </c>
      <c r="C4593" s="5">
        <v>69.97</v>
      </c>
      <c r="D4593" s="26" t="str">
        <f t="shared" si="71"/>
        <v/>
      </c>
      <c r="E4593" t="s">
        <v>73</v>
      </c>
    </row>
    <row r="4594" spans="1:5" outlineLevel="2" x14ac:dyDescent="0.35">
      <c r="A4594" s="11">
        <v>43915</v>
      </c>
      <c r="B4594" t="s">
        <v>127</v>
      </c>
      <c r="C4594" s="5">
        <v>204.65</v>
      </c>
      <c r="D4594" s="26" t="str">
        <f t="shared" si="71"/>
        <v/>
      </c>
      <c r="E4594" t="s">
        <v>73</v>
      </c>
    </row>
    <row r="4595" spans="1:5" outlineLevel="2" x14ac:dyDescent="0.35">
      <c r="A4595" s="11">
        <v>43915</v>
      </c>
      <c r="B4595" t="s">
        <v>127</v>
      </c>
      <c r="C4595" s="5">
        <v>87.04</v>
      </c>
      <c r="D4595" s="26" t="str">
        <f t="shared" si="71"/>
        <v/>
      </c>
      <c r="E4595" t="s">
        <v>83</v>
      </c>
    </row>
    <row r="4596" spans="1:5" outlineLevel="2" x14ac:dyDescent="0.35">
      <c r="A4596" s="11">
        <v>43915</v>
      </c>
      <c r="B4596" t="s">
        <v>127</v>
      </c>
      <c r="C4596" s="5">
        <v>47.4</v>
      </c>
      <c r="D4596" s="26" t="str">
        <f t="shared" si="71"/>
        <v/>
      </c>
      <c r="E4596" t="s">
        <v>83</v>
      </c>
    </row>
    <row r="4597" spans="1:5" outlineLevel="2" x14ac:dyDescent="0.35">
      <c r="A4597" s="11">
        <v>43915</v>
      </c>
      <c r="B4597" t="s">
        <v>127</v>
      </c>
      <c r="C4597" s="5">
        <v>46.22</v>
      </c>
      <c r="D4597" s="26" t="str">
        <f t="shared" si="71"/>
        <v/>
      </c>
      <c r="E4597" t="s">
        <v>87</v>
      </c>
    </row>
    <row r="4598" spans="1:5" outlineLevel="2" x14ac:dyDescent="0.35">
      <c r="A4598" s="11">
        <v>43915</v>
      </c>
      <c r="B4598" t="s">
        <v>127</v>
      </c>
      <c r="C4598" s="5">
        <v>2.98</v>
      </c>
      <c r="D4598" s="26" t="str">
        <f t="shared" si="71"/>
        <v/>
      </c>
      <c r="E4598" t="s">
        <v>73</v>
      </c>
    </row>
    <row r="4599" spans="1:5" outlineLevel="2" x14ac:dyDescent="0.35">
      <c r="A4599" s="11">
        <v>43915</v>
      </c>
      <c r="B4599" t="s">
        <v>127</v>
      </c>
      <c r="C4599" s="5">
        <v>84.24</v>
      </c>
      <c r="D4599" s="26" t="str">
        <f t="shared" si="71"/>
        <v/>
      </c>
      <c r="E4599" t="s">
        <v>73</v>
      </c>
    </row>
    <row r="4600" spans="1:5" outlineLevel="2" x14ac:dyDescent="0.35">
      <c r="A4600" s="11">
        <v>43915</v>
      </c>
      <c r="B4600" t="s">
        <v>127</v>
      </c>
      <c r="C4600" s="5">
        <v>114.68</v>
      </c>
      <c r="D4600" s="26" t="str">
        <f t="shared" si="71"/>
        <v/>
      </c>
      <c r="E4600" t="s">
        <v>73</v>
      </c>
    </row>
    <row r="4601" spans="1:5" outlineLevel="2" x14ac:dyDescent="0.35">
      <c r="A4601" s="11">
        <v>43915</v>
      </c>
      <c r="B4601" t="s">
        <v>127</v>
      </c>
      <c r="C4601" s="5">
        <v>22.96</v>
      </c>
      <c r="D4601" s="26" t="str">
        <f t="shared" si="71"/>
        <v/>
      </c>
      <c r="E4601" t="s">
        <v>87</v>
      </c>
    </row>
    <row r="4602" spans="1:5" outlineLevel="1" x14ac:dyDescent="0.35">
      <c r="A4602" s="24">
        <f>A4601</f>
        <v>43915</v>
      </c>
      <c r="B4602" s="25" t="str">
        <f>B4601</f>
        <v>HEB CREDIT RECEIVABLES DEPT 308</v>
      </c>
      <c r="C4602" s="26">
        <f>SUBTOTAL(9,C4548:C4601)</f>
        <v>4286.0300000000007</v>
      </c>
      <c r="D4602" s="26" t="str">
        <f t="shared" si="71"/>
        <v>TOTAL</v>
      </c>
    </row>
    <row r="4603" spans="1:5" outlineLevel="2" x14ac:dyDescent="0.35">
      <c r="A4603" s="11">
        <v>43915</v>
      </c>
      <c r="B4603" t="s">
        <v>143</v>
      </c>
      <c r="C4603" s="5">
        <f>971.54-971.54</f>
        <v>0</v>
      </c>
      <c r="D4603" s="26" t="str">
        <f t="shared" si="71"/>
        <v/>
      </c>
      <c r="E4603" t="s">
        <v>93</v>
      </c>
    </row>
    <row r="4604" spans="1:5" outlineLevel="1" x14ac:dyDescent="0.35">
      <c r="A4604" s="24">
        <f>A4603</f>
        <v>43915</v>
      </c>
      <c r="B4604" s="25" t="str">
        <f>B4603</f>
        <v>HARRIS COUNTY UD #6</v>
      </c>
      <c r="C4604" s="26">
        <f>SUBTOTAL(9,C4603:C4603)</f>
        <v>0</v>
      </c>
      <c r="D4604" s="26" t="str">
        <f t="shared" si="71"/>
        <v>TOTAL</v>
      </c>
    </row>
    <row r="4605" spans="1:5" outlineLevel="2" x14ac:dyDescent="0.35">
      <c r="A4605" s="11">
        <v>43915</v>
      </c>
      <c r="B4605" t="s">
        <v>143</v>
      </c>
      <c r="C4605" s="5">
        <v>883.4</v>
      </c>
      <c r="D4605" s="26" t="str">
        <f t="shared" si="71"/>
        <v/>
      </c>
      <c r="E4605" t="s">
        <v>93</v>
      </c>
    </row>
    <row r="4606" spans="1:5" outlineLevel="2" x14ac:dyDescent="0.35">
      <c r="A4606" s="11">
        <v>43915</v>
      </c>
      <c r="B4606" t="s">
        <v>143</v>
      </c>
      <c r="C4606" s="5">
        <v>14</v>
      </c>
      <c r="D4606" s="26" t="str">
        <f t="shared" si="71"/>
        <v/>
      </c>
      <c r="E4606" t="s">
        <v>93</v>
      </c>
    </row>
    <row r="4607" spans="1:5" outlineLevel="1" x14ac:dyDescent="0.35">
      <c r="A4607" s="24">
        <f>A4606</f>
        <v>43915</v>
      </c>
      <c r="B4607" s="25" t="str">
        <f>B4606</f>
        <v>HARRIS COUNTY UD #6</v>
      </c>
      <c r="C4607" s="26">
        <f>SUBTOTAL(9,C4605:C4606)</f>
        <v>897.4</v>
      </c>
      <c r="D4607" s="26" t="str">
        <f t="shared" si="71"/>
        <v>TOTAL</v>
      </c>
    </row>
    <row r="4608" spans="1:5" outlineLevel="2" x14ac:dyDescent="0.35">
      <c r="A4608" s="11">
        <v>43915</v>
      </c>
      <c r="B4608" t="s">
        <v>1005</v>
      </c>
      <c r="C4608" s="5">
        <v>631248</v>
      </c>
      <c r="D4608" s="26" t="str">
        <f t="shared" ref="D4608:D4671" si="72">IF(E4608="","TOTAL","")</f>
        <v/>
      </c>
      <c r="E4608" t="s">
        <v>1043</v>
      </c>
    </row>
    <row r="4609" spans="1:5" outlineLevel="1" x14ac:dyDescent="0.35">
      <c r="A4609" s="24">
        <f>A4608</f>
        <v>43915</v>
      </c>
      <c r="B4609" s="25" t="str">
        <f>B4608</f>
        <v>HARRIS COUNTY APPRAISAL DISTRICT</v>
      </c>
      <c r="C4609" s="26">
        <f>SUBTOTAL(9,C4608:C4608)</f>
        <v>631248</v>
      </c>
      <c r="D4609" s="26" t="str">
        <f t="shared" si="72"/>
        <v>TOTAL</v>
      </c>
    </row>
    <row r="4610" spans="1:5" outlineLevel="2" x14ac:dyDescent="0.35">
      <c r="A4610" s="11">
        <v>43915</v>
      </c>
      <c r="B4610" t="s">
        <v>799</v>
      </c>
      <c r="C4610" s="5">
        <v>954</v>
      </c>
      <c r="D4610" s="26" t="str">
        <f t="shared" si="72"/>
        <v/>
      </c>
      <c r="E4610" t="s">
        <v>93</v>
      </c>
    </row>
    <row r="4611" spans="1:5" outlineLevel="1" x14ac:dyDescent="0.35">
      <c r="A4611" s="24">
        <f>A4610</f>
        <v>43915</v>
      </c>
      <c r="B4611" s="25" t="str">
        <f>B4610</f>
        <v>HARRIS COUNTY MUD 62</v>
      </c>
      <c r="C4611" s="26">
        <f>SUBTOTAL(9,C4610:C4610)</f>
        <v>954</v>
      </c>
      <c r="D4611" s="26" t="str">
        <f t="shared" si="72"/>
        <v>TOTAL</v>
      </c>
    </row>
    <row r="4612" spans="1:5" outlineLevel="2" x14ac:dyDescent="0.35">
      <c r="A4612" s="11">
        <v>43915</v>
      </c>
      <c r="B4612" t="s">
        <v>116</v>
      </c>
      <c r="C4612" s="5">
        <v>24</v>
      </c>
      <c r="D4612" s="26" t="str">
        <f t="shared" si="72"/>
        <v/>
      </c>
      <c r="E4612" t="s">
        <v>93</v>
      </c>
    </row>
    <row r="4613" spans="1:5" outlineLevel="2" x14ac:dyDescent="0.35">
      <c r="A4613" s="11">
        <v>43915</v>
      </c>
      <c r="B4613" t="s">
        <v>116</v>
      </c>
      <c r="C4613" s="5">
        <v>591.98</v>
      </c>
      <c r="D4613" s="26" t="str">
        <f t="shared" si="72"/>
        <v/>
      </c>
      <c r="E4613" t="s">
        <v>93</v>
      </c>
    </row>
    <row r="4614" spans="1:5" outlineLevel="2" x14ac:dyDescent="0.35">
      <c r="A4614" s="11">
        <v>43915</v>
      </c>
      <c r="B4614" t="s">
        <v>116</v>
      </c>
      <c r="C4614" s="5">
        <v>2273.58</v>
      </c>
      <c r="D4614" s="26" t="str">
        <f t="shared" si="72"/>
        <v/>
      </c>
      <c r="E4614" t="s">
        <v>93</v>
      </c>
    </row>
    <row r="4615" spans="1:5" outlineLevel="2" x14ac:dyDescent="0.35">
      <c r="A4615" s="11">
        <v>43915</v>
      </c>
      <c r="B4615" t="s">
        <v>116</v>
      </c>
      <c r="C4615" s="5">
        <v>1951.62</v>
      </c>
      <c r="D4615" s="26" t="str">
        <f t="shared" si="72"/>
        <v/>
      </c>
      <c r="E4615" t="s">
        <v>93</v>
      </c>
    </row>
    <row r="4616" spans="1:5" outlineLevel="1" x14ac:dyDescent="0.35">
      <c r="A4616" s="24">
        <f>A4615</f>
        <v>43915</v>
      </c>
      <c r="B4616" s="25" t="str">
        <f>B4615</f>
        <v>HARRIS COUNTY MUD 71</v>
      </c>
      <c r="C4616" s="26">
        <f>SUBTOTAL(9,C4612:C4615)</f>
        <v>4841.18</v>
      </c>
      <c r="D4616" s="26" t="str">
        <f t="shared" si="72"/>
        <v>TOTAL</v>
      </c>
    </row>
    <row r="4617" spans="1:5" outlineLevel="2" x14ac:dyDescent="0.35">
      <c r="A4617" s="11">
        <v>43915</v>
      </c>
      <c r="B4617" t="s">
        <v>118</v>
      </c>
      <c r="C4617" s="5">
        <v>6190.76</v>
      </c>
      <c r="D4617" s="26" t="str">
        <f t="shared" si="72"/>
        <v/>
      </c>
      <c r="E4617" t="s">
        <v>93</v>
      </c>
    </row>
    <row r="4618" spans="1:5" outlineLevel="2" x14ac:dyDescent="0.35">
      <c r="A4618" s="11">
        <v>43915</v>
      </c>
      <c r="B4618" t="s">
        <v>118</v>
      </c>
      <c r="C4618" s="5">
        <v>24</v>
      </c>
      <c r="D4618" s="26" t="str">
        <f t="shared" si="72"/>
        <v/>
      </c>
      <c r="E4618" t="s">
        <v>93</v>
      </c>
    </row>
    <row r="4619" spans="1:5" outlineLevel="2" x14ac:dyDescent="0.35">
      <c r="A4619" s="11">
        <v>43915</v>
      </c>
      <c r="B4619" t="s">
        <v>118</v>
      </c>
      <c r="C4619" s="5">
        <v>2740.48</v>
      </c>
      <c r="D4619" s="26" t="str">
        <f t="shared" si="72"/>
        <v/>
      </c>
      <c r="E4619" t="s">
        <v>93</v>
      </c>
    </row>
    <row r="4620" spans="1:5" outlineLevel="1" x14ac:dyDescent="0.35">
      <c r="A4620" s="24">
        <f>A4619</f>
        <v>43915</v>
      </c>
      <c r="B4620" s="25" t="str">
        <f>B4619</f>
        <v>HARRIS COUNTY MUD #449</v>
      </c>
      <c r="C4620" s="26">
        <f>SUBTOTAL(9,C4617:C4619)</f>
        <v>8955.24</v>
      </c>
      <c r="D4620" s="26" t="str">
        <f t="shared" si="72"/>
        <v>TOTAL</v>
      </c>
    </row>
    <row r="4621" spans="1:5" outlineLevel="2" x14ac:dyDescent="0.35">
      <c r="A4621" s="11">
        <v>43915</v>
      </c>
      <c r="B4621" t="s">
        <v>211</v>
      </c>
      <c r="C4621" s="5">
        <v>2256.88</v>
      </c>
      <c r="D4621" s="26" t="str">
        <f t="shared" si="72"/>
        <v/>
      </c>
      <c r="E4621" t="s">
        <v>93</v>
      </c>
    </row>
    <row r="4622" spans="1:5" outlineLevel="1" x14ac:dyDescent="0.35">
      <c r="A4622" s="24">
        <f>A4621</f>
        <v>43915</v>
      </c>
      <c r="B4622" s="25" t="str">
        <f>B4621</f>
        <v>HARRIS COUNTY MUD 495</v>
      </c>
      <c r="C4622" s="26">
        <f>SUBTOTAL(9,C4621:C4621)</f>
        <v>2256.88</v>
      </c>
      <c r="D4622" s="26" t="str">
        <f t="shared" si="72"/>
        <v>TOTAL</v>
      </c>
    </row>
    <row r="4623" spans="1:5" outlineLevel="2" x14ac:dyDescent="0.35">
      <c r="A4623" s="11">
        <v>43915</v>
      </c>
      <c r="B4623" t="s">
        <v>184</v>
      </c>
      <c r="C4623" s="5">
        <v>6630</v>
      </c>
      <c r="D4623" s="26" t="str">
        <f t="shared" si="72"/>
        <v/>
      </c>
      <c r="E4623" t="s">
        <v>81</v>
      </c>
    </row>
    <row r="4624" spans="1:5" outlineLevel="2" x14ac:dyDescent="0.35">
      <c r="A4624" s="11">
        <v>43915</v>
      </c>
      <c r="B4624" t="s">
        <v>184</v>
      </c>
      <c r="C4624" s="5">
        <v>390</v>
      </c>
      <c r="D4624" s="26" t="str">
        <f t="shared" si="72"/>
        <v/>
      </c>
      <c r="E4624" t="s">
        <v>95</v>
      </c>
    </row>
    <row r="4625" spans="1:5" outlineLevel="1" x14ac:dyDescent="0.35">
      <c r="A4625" s="24">
        <f>A4624</f>
        <v>43915</v>
      </c>
      <c r="B4625" s="25" t="str">
        <f>B4624</f>
        <v>HARRIS COUNTY TREASURER</v>
      </c>
      <c r="C4625" s="26">
        <f>SUBTOTAL(9,C4623:C4624)</f>
        <v>7020</v>
      </c>
      <c r="D4625" s="26" t="str">
        <f t="shared" si="72"/>
        <v>TOTAL</v>
      </c>
    </row>
    <row r="4626" spans="1:5" outlineLevel="2" x14ac:dyDescent="0.35">
      <c r="A4626" s="11">
        <v>43915</v>
      </c>
      <c r="B4626" t="s">
        <v>56</v>
      </c>
      <c r="C4626" s="5">
        <v>8.25</v>
      </c>
      <c r="D4626" s="26" t="str">
        <f t="shared" si="72"/>
        <v/>
      </c>
      <c r="E4626" t="s">
        <v>89</v>
      </c>
    </row>
    <row r="4627" spans="1:5" outlineLevel="2" x14ac:dyDescent="0.35">
      <c r="A4627" s="11">
        <v>43915</v>
      </c>
      <c r="B4627" t="s">
        <v>56</v>
      </c>
      <c r="C4627" s="5">
        <v>7.5</v>
      </c>
      <c r="D4627" s="26" t="str">
        <f t="shared" si="72"/>
        <v/>
      </c>
      <c r="E4627" t="s">
        <v>89</v>
      </c>
    </row>
    <row r="4628" spans="1:5" outlineLevel="2" x14ac:dyDescent="0.35">
      <c r="A4628" s="11">
        <v>43915</v>
      </c>
      <c r="B4628" t="s">
        <v>56</v>
      </c>
      <c r="C4628" s="5">
        <v>8.25</v>
      </c>
      <c r="D4628" s="26" t="str">
        <f t="shared" si="72"/>
        <v/>
      </c>
      <c r="E4628" t="s">
        <v>89</v>
      </c>
    </row>
    <row r="4629" spans="1:5" outlineLevel="2" x14ac:dyDescent="0.35">
      <c r="A4629" s="11">
        <v>43915</v>
      </c>
      <c r="B4629" t="s">
        <v>56</v>
      </c>
      <c r="C4629" s="5">
        <v>8.25</v>
      </c>
      <c r="D4629" s="26" t="str">
        <f t="shared" si="72"/>
        <v/>
      </c>
      <c r="E4629" t="s">
        <v>89</v>
      </c>
    </row>
    <row r="4630" spans="1:5" outlineLevel="2" x14ac:dyDescent="0.35">
      <c r="A4630" s="11">
        <v>43915</v>
      </c>
      <c r="B4630" t="s">
        <v>56</v>
      </c>
      <c r="C4630" s="5">
        <v>7.5</v>
      </c>
      <c r="D4630" s="26" t="str">
        <f t="shared" si="72"/>
        <v/>
      </c>
      <c r="E4630" t="s">
        <v>89</v>
      </c>
    </row>
    <row r="4631" spans="1:5" outlineLevel="2" x14ac:dyDescent="0.35">
      <c r="A4631" s="11">
        <v>43915</v>
      </c>
      <c r="B4631" t="s">
        <v>56</v>
      </c>
      <c r="C4631" s="5">
        <v>7.5</v>
      </c>
      <c r="D4631" s="26" t="str">
        <f t="shared" si="72"/>
        <v/>
      </c>
      <c r="E4631" t="s">
        <v>89</v>
      </c>
    </row>
    <row r="4632" spans="1:5" outlineLevel="2" x14ac:dyDescent="0.35">
      <c r="A4632" s="11">
        <v>43915</v>
      </c>
      <c r="B4632" t="s">
        <v>56</v>
      </c>
      <c r="C4632" s="5">
        <v>7.5</v>
      </c>
      <c r="D4632" s="26" t="str">
        <f t="shared" si="72"/>
        <v/>
      </c>
      <c r="E4632" t="s">
        <v>89</v>
      </c>
    </row>
    <row r="4633" spans="1:5" outlineLevel="2" x14ac:dyDescent="0.35">
      <c r="A4633" s="11">
        <v>43915</v>
      </c>
      <c r="B4633" t="s">
        <v>56</v>
      </c>
      <c r="C4633" s="5">
        <v>8.25</v>
      </c>
      <c r="D4633" s="26" t="str">
        <f t="shared" si="72"/>
        <v/>
      </c>
      <c r="E4633" t="s">
        <v>89</v>
      </c>
    </row>
    <row r="4634" spans="1:5" outlineLevel="2" x14ac:dyDescent="0.35">
      <c r="A4634" s="11">
        <v>43915</v>
      </c>
      <c r="B4634" t="s">
        <v>56</v>
      </c>
      <c r="C4634" s="5">
        <v>8.25</v>
      </c>
      <c r="D4634" s="26" t="str">
        <f t="shared" si="72"/>
        <v/>
      </c>
      <c r="E4634" t="s">
        <v>89</v>
      </c>
    </row>
    <row r="4635" spans="1:5" outlineLevel="2" x14ac:dyDescent="0.35">
      <c r="A4635" s="11">
        <v>43915</v>
      </c>
      <c r="B4635" t="s">
        <v>56</v>
      </c>
      <c r="C4635" s="5">
        <v>8.25</v>
      </c>
      <c r="D4635" s="26" t="str">
        <f t="shared" si="72"/>
        <v/>
      </c>
      <c r="E4635" t="s">
        <v>89</v>
      </c>
    </row>
    <row r="4636" spans="1:5" outlineLevel="2" x14ac:dyDescent="0.35">
      <c r="A4636" s="11">
        <v>43915</v>
      </c>
      <c r="B4636" t="s">
        <v>56</v>
      </c>
      <c r="C4636" s="5">
        <v>8.25</v>
      </c>
      <c r="D4636" s="26" t="str">
        <f t="shared" si="72"/>
        <v/>
      </c>
      <c r="E4636" t="s">
        <v>89</v>
      </c>
    </row>
    <row r="4637" spans="1:5" outlineLevel="2" x14ac:dyDescent="0.35">
      <c r="A4637" s="11">
        <v>43915</v>
      </c>
      <c r="B4637" t="s">
        <v>56</v>
      </c>
      <c r="C4637" s="5">
        <v>8.25</v>
      </c>
      <c r="D4637" s="26" t="str">
        <f t="shared" si="72"/>
        <v/>
      </c>
      <c r="E4637" t="s">
        <v>89</v>
      </c>
    </row>
    <row r="4638" spans="1:5" outlineLevel="2" x14ac:dyDescent="0.35">
      <c r="A4638" s="11">
        <v>43915</v>
      </c>
      <c r="B4638" t="s">
        <v>56</v>
      </c>
      <c r="C4638" s="5">
        <v>7.5</v>
      </c>
      <c r="D4638" s="26" t="str">
        <f t="shared" si="72"/>
        <v/>
      </c>
      <c r="E4638" t="s">
        <v>89</v>
      </c>
    </row>
    <row r="4639" spans="1:5" outlineLevel="2" x14ac:dyDescent="0.35">
      <c r="A4639" s="11">
        <v>43915</v>
      </c>
      <c r="B4639" t="s">
        <v>56</v>
      </c>
      <c r="C4639" s="5">
        <v>7.5</v>
      </c>
      <c r="D4639" s="26" t="str">
        <f t="shared" si="72"/>
        <v/>
      </c>
      <c r="E4639" t="s">
        <v>89</v>
      </c>
    </row>
    <row r="4640" spans="1:5" outlineLevel="2" x14ac:dyDescent="0.35">
      <c r="A4640" s="11">
        <v>43915</v>
      </c>
      <c r="B4640" t="s">
        <v>56</v>
      </c>
      <c r="C4640" s="5">
        <v>7.5</v>
      </c>
      <c r="D4640" s="26" t="str">
        <f t="shared" si="72"/>
        <v/>
      </c>
      <c r="E4640" t="s">
        <v>89</v>
      </c>
    </row>
    <row r="4641" spans="1:5" outlineLevel="2" x14ac:dyDescent="0.35">
      <c r="A4641" s="11">
        <v>43915</v>
      </c>
      <c r="B4641" t="s">
        <v>56</v>
      </c>
      <c r="C4641" s="5">
        <v>7.5</v>
      </c>
      <c r="D4641" s="26" t="str">
        <f t="shared" si="72"/>
        <v/>
      </c>
      <c r="E4641" t="s">
        <v>89</v>
      </c>
    </row>
    <row r="4642" spans="1:5" outlineLevel="2" x14ac:dyDescent="0.35">
      <c r="A4642" s="11">
        <v>43915</v>
      </c>
      <c r="B4642" t="s">
        <v>56</v>
      </c>
      <c r="C4642" s="5">
        <v>7.5</v>
      </c>
      <c r="D4642" s="26" t="str">
        <f t="shared" si="72"/>
        <v/>
      </c>
      <c r="E4642" t="s">
        <v>89</v>
      </c>
    </row>
    <row r="4643" spans="1:5" outlineLevel="2" x14ac:dyDescent="0.35">
      <c r="A4643" s="11">
        <v>43915</v>
      </c>
      <c r="B4643" t="s">
        <v>56</v>
      </c>
      <c r="C4643" s="5">
        <v>7.5</v>
      </c>
      <c r="D4643" s="26" t="str">
        <f t="shared" si="72"/>
        <v/>
      </c>
      <c r="E4643" t="s">
        <v>89</v>
      </c>
    </row>
    <row r="4644" spans="1:5" outlineLevel="2" x14ac:dyDescent="0.35">
      <c r="A4644" s="11">
        <v>43915</v>
      </c>
      <c r="B4644" t="s">
        <v>56</v>
      </c>
      <c r="C4644" s="5">
        <v>7.5</v>
      </c>
      <c r="D4644" s="26" t="str">
        <f t="shared" si="72"/>
        <v/>
      </c>
      <c r="E4644" t="s">
        <v>89</v>
      </c>
    </row>
    <row r="4645" spans="1:5" outlineLevel="2" x14ac:dyDescent="0.35">
      <c r="A4645" s="11">
        <v>43915</v>
      </c>
      <c r="B4645" t="s">
        <v>56</v>
      </c>
      <c r="C4645" s="5">
        <v>7.5</v>
      </c>
      <c r="D4645" s="26" t="str">
        <f t="shared" si="72"/>
        <v/>
      </c>
      <c r="E4645" t="s">
        <v>89</v>
      </c>
    </row>
    <row r="4646" spans="1:5" outlineLevel="2" x14ac:dyDescent="0.35">
      <c r="A4646" s="11">
        <v>43915</v>
      </c>
      <c r="B4646" t="s">
        <v>56</v>
      </c>
      <c r="C4646" s="5">
        <v>7.5</v>
      </c>
      <c r="D4646" s="26" t="str">
        <f t="shared" si="72"/>
        <v/>
      </c>
      <c r="E4646" t="s">
        <v>89</v>
      </c>
    </row>
    <row r="4647" spans="1:5" outlineLevel="2" x14ac:dyDescent="0.35">
      <c r="A4647" s="11">
        <v>43915</v>
      </c>
      <c r="B4647" t="s">
        <v>56</v>
      </c>
      <c r="C4647" s="5">
        <v>7.5</v>
      </c>
      <c r="D4647" s="26" t="str">
        <f t="shared" si="72"/>
        <v/>
      </c>
      <c r="E4647" t="s">
        <v>89</v>
      </c>
    </row>
    <row r="4648" spans="1:5" outlineLevel="2" x14ac:dyDescent="0.35">
      <c r="A4648" s="11">
        <v>43915</v>
      </c>
      <c r="B4648" t="s">
        <v>56</v>
      </c>
      <c r="C4648" s="5">
        <v>7.5</v>
      </c>
      <c r="D4648" s="26" t="str">
        <f t="shared" si="72"/>
        <v/>
      </c>
      <c r="E4648" t="s">
        <v>89</v>
      </c>
    </row>
    <row r="4649" spans="1:5" outlineLevel="2" x14ac:dyDescent="0.35">
      <c r="A4649" s="11">
        <v>43915</v>
      </c>
      <c r="B4649" t="s">
        <v>56</v>
      </c>
      <c r="C4649" s="5">
        <v>7.5</v>
      </c>
      <c r="D4649" s="26" t="str">
        <f t="shared" si="72"/>
        <v/>
      </c>
      <c r="E4649" t="s">
        <v>89</v>
      </c>
    </row>
    <row r="4650" spans="1:5" outlineLevel="2" x14ac:dyDescent="0.35">
      <c r="A4650" s="11">
        <v>43915</v>
      </c>
      <c r="B4650" t="s">
        <v>56</v>
      </c>
      <c r="C4650" s="5">
        <v>7.5</v>
      </c>
      <c r="D4650" s="26" t="str">
        <f t="shared" si="72"/>
        <v/>
      </c>
      <c r="E4650" t="s">
        <v>89</v>
      </c>
    </row>
    <row r="4651" spans="1:5" outlineLevel="2" x14ac:dyDescent="0.35">
      <c r="A4651" s="11">
        <v>43915</v>
      </c>
      <c r="B4651" t="s">
        <v>56</v>
      </c>
      <c r="C4651" s="5">
        <v>7.5</v>
      </c>
      <c r="D4651" s="26" t="str">
        <f t="shared" si="72"/>
        <v/>
      </c>
      <c r="E4651" t="s">
        <v>89</v>
      </c>
    </row>
    <row r="4652" spans="1:5" outlineLevel="1" x14ac:dyDescent="0.35">
      <c r="A4652" s="24">
        <f>A4651</f>
        <v>43915</v>
      </c>
      <c r="B4652" s="25" t="str">
        <f>B4651</f>
        <v>HARRIS CO TAX ASSESSOR-COLLECTOR</v>
      </c>
      <c r="C4652" s="26">
        <f>SUBTOTAL(9,C4626:C4651)</f>
        <v>201</v>
      </c>
      <c r="D4652" s="26" t="str">
        <f t="shared" si="72"/>
        <v>TOTAL</v>
      </c>
    </row>
    <row r="4653" spans="1:5" outlineLevel="2" x14ac:dyDescent="0.35">
      <c r="A4653" s="11">
        <v>43915</v>
      </c>
      <c r="B4653" t="s">
        <v>138</v>
      </c>
      <c r="C4653" s="5">
        <v>740.82</v>
      </c>
      <c r="D4653" s="26" t="str">
        <f t="shared" si="72"/>
        <v/>
      </c>
      <c r="E4653" t="s">
        <v>75</v>
      </c>
    </row>
    <row r="4654" spans="1:5" outlineLevel="1" x14ac:dyDescent="0.35">
      <c r="A4654" s="24">
        <f>A4653</f>
        <v>43915</v>
      </c>
      <c r="B4654" s="25" t="str">
        <f>B4653</f>
        <v>HD SUPPLY FACILITIES</v>
      </c>
      <c r="C4654" s="26">
        <f>SUBTOTAL(9,C4653:C4653)</f>
        <v>740.82</v>
      </c>
      <c r="D4654" s="26" t="str">
        <f t="shared" si="72"/>
        <v>TOTAL</v>
      </c>
    </row>
    <row r="4655" spans="1:5" outlineLevel="2" x14ac:dyDescent="0.35">
      <c r="A4655" s="11">
        <v>43915</v>
      </c>
      <c r="B4655" t="s">
        <v>593</v>
      </c>
      <c r="C4655" s="5">
        <v>159185.79999999999</v>
      </c>
      <c r="D4655" s="26" t="str">
        <f t="shared" si="72"/>
        <v/>
      </c>
      <c r="E4655" t="s">
        <v>285</v>
      </c>
    </row>
    <row r="4656" spans="1:5" outlineLevel="1" x14ac:dyDescent="0.35">
      <c r="A4656" s="24">
        <f>A4655</f>
        <v>43915</v>
      </c>
      <c r="B4656" s="25" t="str">
        <f>B4655</f>
        <v>HELLAS CONSTRUCTION INC</v>
      </c>
      <c r="C4656" s="26">
        <f>SUBTOTAL(9,C4655:C4655)</f>
        <v>159185.79999999999</v>
      </c>
      <c r="D4656" s="26" t="str">
        <f t="shared" si="72"/>
        <v>TOTAL</v>
      </c>
    </row>
    <row r="4657" spans="1:5" outlineLevel="2" x14ac:dyDescent="0.35">
      <c r="A4657" s="11">
        <v>43915</v>
      </c>
      <c r="B4657" t="s">
        <v>312</v>
      </c>
      <c r="C4657" s="5">
        <v>950.88</v>
      </c>
      <c r="D4657" s="26" t="str">
        <f t="shared" si="72"/>
        <v/>
      </c>
      <c r="E4657" t="s">
        <v>73</v>
      </c>
    </row>
    <row r="4658" spans="1:5" outlineLevel="2" x14ac:dyDescent="0.35">
      <c r="A4658" s="11">
        <v>43915</v>
      </c>
      <c r="B4658" t="s">
        <v>312</v>
      </c>
      <c r="C4658" s="5">
        <v>950.87</v>
      </c>
      <c r="D4658" s="26" t="str">
        <f t="shared" si="72"/>
        <v/>
      </c>
      <c r="E4658" t="s">
        <v>73</v>
      </c>
    </row>
    <row r="4659" spans="1:5" outlineLevel="2" x14ac:dyDescent="0.35">
      <c r="A4659" s="11">
        <v>43915</v>
      </c>
      <c r="B4659" t="s">
        <v>312</v>
      </c>
      <c r="C4659" s="5">
        <v>1579.4</v>
      </c>
      <c r="D4659" s="26" t="str">
        <f t="shared" si="72"/>
        <v/>
      </c>
      <c r="E4659" t="s">
        <v>73</v>
      </c>
    </row>
    <row r="4660" spans="1:5" outlineLevel="2" x14ac:dyDescent="0.35">
      <c r="A4660" s="11">
        <v>43915</v>
      </c>
      <c r="B4660" t="s">
        <v>312</v>
      </c>
      <c r="C4660" s="5">
        <v>1736.25</v>
      </c>
      <c r="D4660" s="26" t="str">
        <f t="shared" si="72"/>
        <v/>
      </c>
      <c r="E4660" t="s">
        <v>73</v>
      </c>
    </row>
    <row r="4661" spans="1:5" outlineLevel="1" x14ac:dyDescent="0.35">
      <c r="A4661" s="24">
        <f>A4660</f>
        <v>43915</v>
      </c>
      <c r="B4661" s="25" t="str">
        <f>B4660</f>
        <v>HIGH FIVE SPORTSWEAR LLC</v>
      </c>
      <c r="C4661" s="26">
        <f>SUBTOTAL(9,C4657:C4660)</f>
        <v>5217.3999999999996</v>
      </c>
      <c r="D4661" s="26" t="str">
        <f t="shared" si="72"/>
        <v>TOTAL</v>
      </c>
    </row>
    <row r="4662" spans="1:5" outlineLevel="2" x14ac:dyDescent="0.35">
      <c r="A4662" s="11">
        <v>43915</v>
      </c>
      <c r="B4662" t="s">
        <v>270</v>
      </c>
      <c r="C4662" s="5">
        <v>5300</v>
      </c>
      <c r="D4662" s="26" t="str">
        <f t="shared" si="72"/>
        <v/>
      </c>
      <c r="E4662" t="s">
        <v>79</v>
      </c>
    </row>
    <row r="4663" spans="1:5" outlineLevel="1" x14ac:dyDescent="0.35">
      <c r="A4663" s="24">
        <f>A4662</f>
        <v>43915</v>
      </c>
      <c r="B4663" s="25" t="str">
        <f>B4662</f>
        <v>HOLDERS PEST SOLUTIONS</v>
      </c>
      <c r="C4663" s="26">
        <f>SUBTOTAL(9,C4662:C4662)</f>
        <v>5300</v>
      </c>
      <c r="D4663" s="26" t="str">
        <f t="shared" si="72"/>
        <v>TOTAL</v>
      </c>
    </row>
    <row r="4664" spans="1:5" outlineLevel="2" x14ac:dyDescent="0.35">
      <c r="A4664" s="11">
        <v>43915</v>
      </c>
      <c r="B4664" t="s">
        <v>33</v>
      </c>
      <c r="C4664" s="5">
        <v>12.72</v>
      </c>
      <c r="D4664" s="26" t="str">
        <f t="shared" si="72"/>
        <v/>
      </c>
      <c r="E4664" t="s">
        <v>75</v>
      </c>
    </row>
    <row r="4665" spans="1:5" outlineLevel="2" x14ac:dyDescent="0.35">
      <c r="A4665" s="11">
        <v>43915</v>
      </c>
      <c r="B4665" t="s">
        <v>33</v>
      </c>
      <c r="C4665" s="5">
        <v>19.97</v>
      </c>
      <c r="D4665" s="26" t="str">
        <f t="shared" si="72"/>
        <v/>
      </c>
      <c r="E4665" t="s">
        <v>75</v>
      </c>
    </row>
    <row r="4666" spans="1:5" outlineLevel="2" x14ac:dyDescent="0.35">
      <c r="A4666" s="11">
        <v>43915</v>
      </c>
      <c r="B4666" t="s">
        <v>33</v>
      </c>
      <c r="C4666" s="5">
        <v>17.52</v>
      </c>
      <c r="D4666" s="26" t="str">
        <f t="shared" si="72"/>
        <v/>
      </c>
      <c r="E4666" t="s">
        <v>75</v>
      </c>
    </row>
    <row r="4667" spans="1:5" outlineLevel="2" x14ac:dyDescent="0.35">
      <c r="A4667" s="11">
        <v>43915</v>
      </c>
      <c r="B4667" t="s">
        <v>33</v>
      </c>
      <c r="C4667" s="5">
        <v>6.48</v>
      </c>
      <c r="D4667" s="26" t="str">
        <f t="shared" si="72"/>
        <v/>
      </c>
      <c r="E4667" t="s">
        <v>75</v>
      </c>
    </row>
    <row r="4668" spans="1:5" outlineLevel="2" x14ac:dyDescent="0.35">
      <c r="A4668" s="11">
        <v>43915</v>
      </c>
      <c r="B4668" t="s">
        <v>33</v>
      </c>
      <c r="C4668" s="5">
        <v>54.91</v>
      </c>
      <c r="D4668" s="26" t="str">
        <f t="shared" si="72"/>
        <v/>
      </c>
      <c r="E4668" t="s">
        <v>75</v>
      </c>
    </row>
    <row r="4669" spans="1:5" outlineLevel="2" x14ac:dyDescent="0.35">
      <c r="A4669" s="11">
        <v>43915</v>
      </c>
      <c r="B4669" t="s">
        <v>33</v>
      </c>
      <c r="C4669" s="5">
        <v>9.98</v>
      </c>
      <c r="D4669" s="26" t="str">
        <f t="shared" si="72"/>
        <v/>
      </c>
      <c r="E4669" t="s">
        <v>75</v>
      </c>
    </row>
    <row r="4670" spans="1:5" outlineLevel="2" x14ac:dyDescent="0.35">
      <c r="A4670" s="11">
        <v>43915</v>
      </c>
      <c r="B4670" t="s">
        <v>33</v>
      </c>
      <c r="C4670" s="5">
        <v>12.78</v>
      </c>
      <c r="D4670" s="26" t="str">
        <f t="shared" si="72"/>
        <v/>
      </c>
      <c r="E4670" t="s">
        <v>75</v>
      </c>
    </row>
    <row r="4671" spans="1:5" outlineLevel="2" x14ac:dyDescent="0.35">
      <c r="A4671" s="11">
        <v>43915</v>
      </c>
      <c r="B4671" t="s">
        <v>33</v>
      </c>
      <c r="C4671" s="5">
        <v>22.45</v>
      </c>
      <c r="D4671" s="26" t="str">
        <f t="shared" si="72"/>
        <v/>
      </c>
      <c r="E4671" t="s">
        <v>75</v>
      </c>
    </row>
    <row r="4672" spans="1:5" outlineLevel="2" x14ac:dyDescent="0.35">
      <c r="A4672" s="11">
        <v>43915</v>
      </c>
      <c r="B4672" t="s">
        <v>33</v>
      </c>
      <c r="C4672" s="5">
        <v>38.270000000000003</v>
      </c>
      <c r="D4672" s="26" t="str">
        <f t="shared" ref="D4672:D4735" si="73">IF(E4672="","TOTAL","")</f>
        <v/>
      </c>
      <c r="E4672" t="s">
        <v>75</v>
      </c>
    </row>
    <row r="4673" spans="1:5" outlineLevel="2" x14ac:dyDescent="0.35">
      <c r="A4673" s="11">
        <v>43915</v>
      </c>
      <c r="B4673" t="s">
        <v>33</v>
      </c>
      <c r="C4673" s="5">
        <v>1053.3900000000001</v>
      </c>
      <c r="D4673" s="26" t="str">
        <f t="shared" si="73"/>
        <v/>
      </c>
      <c r="E4673" t="s">
        <v>75</v>
      </c>
    </row>
    <row r="4674" spans="1:5" outlineLevel="2" x14ac:dyDescent="0.35">
      <c r="A4674" s="11">
        <v>43915</v>
      </c>
      <c r="B4674" t="s">
        <v>33</v>
      </c>
      <c r="C4674" s="5">
        <v>107.84</v>
      </c>
      <c r="D4674" s="26" t="str">
        <f t="shared" si="73"/>
        <v/>
      </c>
      <c r="E4674" t="s">
        <v>75</v>
      </c>
    </row>
    <row r="4675" spans="1:5" outlineLevel="2" x14ac:dyDescent="0.35">
      <c r="A4675" s="11">
        <v>43915</v>
      </c>
      <c r="B4675" t="s">
        <v>33</v>
      </c>
      <c r="C4675" s="5">
        <v>149.11000000000001</v>
      </c>
      <c r="D4675" s="26" t="str">
        <f t="shared" si="73"/>
        <v/>
      </c>
      <c r="E4675" t="s">
        <v>75</v>
      </c>
    </row>
    <row r="4676" spans="1:5" outlineLevel="2" x14ac:dyDescent="0.35">
      <c r="A4676" s="11">
        <v>43915</v>
      </c>
      <c r="B4676" t="s">
        <v>33</v>
      </c>
      <c r="C4676" s="5">
        <v>508.96</v>
      </c>
      <c r="D4676" s="26" t="str">
        <f t="shared" si="73"/>
        <v/>
      </c>
      <c r="E4676" t="s">
        <v>75</v>
      </c>
    </row>
    <row r="4677" spans="1:5" outlineLevel="2" x14ac:dyDescent="0.35">
      <c r="A4677" s="11">
        <v>43915</v>
      </c>
      <c r="B4677" t="s">
        <v>33</v>
      </c>
      <c r="C4677" s="5">
        <v>168.13</v>
      </c>
      <c r="D4677" s="26" t="str">
        <f t="shared" si="73"/>
        <v/>
      </c>
      <c r="E4677" t="s">
        <v>75</v>
      </c>
    </row>
    <row r="4678" spans="1:5" outlineLevel="2" x14ac:dyDescent="0.35">
      <c r="A4678" s="11">
        <v>43915</v>
      </c>
      <c r="B4678" t="s">
        <v>33</v>
      </c>
      <c r="C4678" s="5">
        <v>43.12</v>
      </c>
      <c r="D4678" s="26" t="str">
        <f t="shared" si="73"/>
        <v/>
      </c>
      <c r="E4678" t="s">
        <v>75</v>
      </c>
    </row>
    <row r="4679" spans="1:5" outlineLevel="2" x14ac:dyDescent="0.35">
      <c r="A4679" s="11">
        <v>43915</v>
      </c>
      <c r="B4679" t="s">
        <v>33</v>
      </c>
      <c r="C4679" s="5">
        <v>2.36</v>
      </c>
      <c r="D4679" s="26" t="str">
        <f t="shared" si="73"/>
        <v/>
      </c>
      <c r="E4679" t="s">
        <v>75</v>
      </c>
    </row>
    <row r="4680" spans="1:5" outlineLevel="2" x14ac:dyDescent="0.35">
      <c r="A4680" s="11">
        <v>43915</v>
      </c>
      <c r="B4680" t="s">
        <v>33</v>
      </c>
      <c r="C4680" s="5">
        <v>3.42</v>
      </c>
      <c r="D4680" s="26" t="str">
        <f t="shared" si="73"/>
        <v/>
      </c>
      <c r="E4680" t="s">
        <v>75</v>
      </c>
    </row>
    <row r="4681" spans="1:5" outlineLevel="2" x14ac:dyDescent="0.35">
      <c r="A4681" s="11">
        <v>43915</v>
      </c>
      <c r="B4681" t="s">
        <v>33</v>
      </c>
      <c r="C4681" s="5">
        <v>20.64</v>
      </c>
      <c r="D4681" s="26" t="str">
        <f t="shared" si="73"/>
        <v/>
      </c>
      <c r="E4681" t="s">
        <v>75</v>
      </c>
    </row>
    <row r="4682" spans="1:5" outlineLevel="2" x14ac:dyDescent="0.35">
      <c r="A4682" s="11">
        <v>43915</v>
      </c>
      <c r="B4682" t="s">
        <v>33</v>
      </c>
      <c r="C4682" s="5">
        <v>27.3</v>
      </c>
      <c r="D4682" s="26" t="str">
        <f t="shared" si="73"/>
        <v/>
      </c>
      <c r="E4682" t="s">
        <v>75</v>
      </c>
    </row>
    <row r="4683" spans="1:5" outlineLevel="2" x14ac:dyDescent="0.35">
      <c r="A4683" s="11">
        <v>43915</v>
      </c>
      <c r="B4683" t="s">
        <v>33</v>
      </c>
      <c r="C4683" s="5">
        <v>35.15</v>
      </c>
      <c r="D4683" s="26" t="str">
        <f t="shared" si="73"/>
        <v/>
      </c>
      <c r="E4683" t="s">
        <v>75</v>
      </c>
    </row>
    <row r="4684" spans="1:5" outlineLevel="2" x14ac:dyDescent="0.35">
      <c r="A4684" s="11">
        <v>43915</v>
      </c>
      <c r="B4684" t="s">
        <v>33</v>
      </c>
      <c r="C4684" s="5">
        <v>53.36</v>
      </c>
      <c r="D4684" s="26" t="str">
        <f t="shared" si="73"/>
        <v/>
      </c>
      <c r="E4684" t="s">
        <v>75</v>
      </c>
    </row>
    <row r="4685" spans="1:5" outlineLevel="2" x14ac:dyDescent="0.35">
      <c r="A4685" s="11">
        <v>43915</v>
      </c>
      <c r="B4685" t="s">
        <v>33</v>
      </c>
      <c r="C4685" s="5">
        <v>137.63999999999999</v>
      </c>
      <c r="D4685" s="26" t="str">
        <f t="shared" si="73"/>
        <v/>
      </c>
      <c r="E4685" t="s">
        <v>75</v>
      </c>
    </row>
    <row r="4686" spans="1:5" outlineLevel="2" x14ac:dyDescent="0.35">
      <c r="A4686" s="11">
        <v>43915</v>
      </c>
      <c r="B4686" t="s">
        <v>33</v>
      </c>
      <c r="C4686" s="5">
        <v>109.83</v>
      </c>
      <c r="D4686" s="26" t="str">
        <f t="shared" si="73"/>
        <v/>
      </c>
      <c r="E4686" t="s">
        <v>75</v>
      </c>
    </row>
    <row r="4687" spans="1:5" outlineLevel="2" x14ac:dyDescent="0.35">
      <c r="A4687" s="11">
        <v>43915</v>
      </c>
      <c r="B4687" t="s">
        <v>33</v>
      </c>
      <c r="C4687" s="5">
        <v>120.63</v>
      </c>
      <c r="D4687" s="26" t="str">
        <f t="shared" si="73"/>
        <v/>
      </c>
      <c r="E4687" t="s">
        <v>75</v>
      </c>
    </row>
    <row r="4688" spans="1:5" outlineLevel="2" x14ac:dyDescent="0.35">
      <c r="A4688" s="11">
        <v>43915</v>
      </c>
      <c r="B4688" t="s">
        <v>33</v>
      </c>
      <c r="C4688" s="5">
        <v>13.93</v>
      </c>
      <c r="D4688" s="26" t="str">
        <f t="shared" si="73"/>
        <v/>
      </c>
      <c r="E4688" t="s">
        <v>75</v>
      </c>
    </row>
    <row r="4689" spans="1:5" outlineLevel="2" x14ac:dyDescent="0.35">
      <c r="A4689" s="11">
        <v>43915</v>
      </c>
      <c r="B4689" t="s">
        <v>33</v>
      </c>
      <c r="C4689" s="5">
        <v>3.1</v>
      </c>
      <c r="D4689" s="26" t="str">
        <f t="shared" si="73"/>
        <v/>
      </c>
      <c r="E4689" t="s">
        <v>75</v>
      </c>
    </row>
    <row r="4690" spans="1:5" outlineLevel="2" x14ac:dyDescent="0.35">
      <c r="A4690" s="11">
        <v>43915</v>
      </c>
      <c r="B4690" t="s">
        <v>33</v>
      </c>
      <c r="C4690" s="5">
        <v>21.65</v>
      </c>
      <c r="D4690" s="26" t="str">
        <f t="shared" si="73"/>
        <v/>
      </c>
      <c r="E4690" t="s">
        <v>75</v>
      </c>
    </row>
    <row r="4691" spans="1:5" outlineLevel="2" x14ac:dyDescent="0.35">
      <c r="A4691" s="11">
        <v>43915</v>
      </c>
      <c r="B4691" t="s">
        <v>33</v>
      </c>
      <c r="C4691" s="5">
        <v>15.16</v>
      </c>
      <c r="D4691" s="26" t="str">
        <f t="shared" si="73"/>
        <v/>
      </c>
      <c r="E4691" t="s">
        <v>75</v>
      </c>
    </row>
    <row r="4692" spans="1:5" outlineLevel="2" x14ac:dyDescent="0.35">
      <c r="A4692" s="11">
        <v>43915</v>
      </c>
      <c r="B4692" t="s">
        <v>33</v>
      </c>
      <c r="C4692" s="5">
        <v>38.06</v>
      </c>
      <c r="D4692" s="26" t="str">
        <f t="shared" si="73"/>
        <v/>
      </c>
      <c r="E4692" t="s">
        <v>75</v>
      </c>
    </row>
    <row r="4693" spans="1:5" outlineLevel="2" x14ac:dyDescent="0.35">
      <c r="A4693" s="11">
        <v>43915</v>
      </c>
      <c r="B4693" t="s">
        <v>33</v>
      </c>
      <c r="C4693" s="5">
        <v>8.64</v>
      </c>
      <c r="D4693" s="26" t="str">
        <f t="shared" si="73"/>
        <v/>
      </c>
      <c r="E4693" t="s">
        <v>75</v>
      </c>
    </row>
    <row r="4694" spans="1:5" outlineLevel="2" x14ac:dyDescent="0.35">
      <c r="A4694" s="11">
        <v>43915</v>
      </c>
      <c r="B4694" t="s">
        <v>33</v>
      </c>
      <c r="C4694" s="5">
        <v>9.24</v>
      </c>
      <c r="D4694" s="26" t="str">
        <f t="shared" si="73"/>
        <v/>
      </c>
      <c r="E4694" t="s">
        <v>75</v>
      </c>
    </row>
    <row r="4695" spans="1:5" outlineLevel="2" x14ac:dyDescent="0.35">
      <c r="A4695" s="11">
        <v>43915</v>
      </c>
      <c r="B4695" t="s">
        <v>33</v>
      </c>
      <c r="C4695" s="5">
        <v>20.8</v>
      </c>
      <c r="D4695" s="26" t="str">
        <f t="shared" si="73"/>
        <v/>
      </c>
      <c r="E4695" t="s">
        <v>75</v>
      </c>
    </row>
    <row r="4696" spans="1:5" outlineLevel="2" x14ac:dyDescent="0.35">
      <c r="A4696" s="11">
        <v>43915</v>
      </c>
      <c r="B4696" t="s">
        <v>33</v>
      </c>
      <c r="C4696" s="5">
        <v>19.97</v>
      </c>
      <c r="D4696" s="26" t="str">
        <f t="shared" si="73"/>
        <v/>
      </c>
      <c r="E4696" t="s">
        <v>75</v>
      </c>
    </row>
    <row r="4697" spans="1:5" outlineLevel="2" x14ac:dyDescent="0.35">
      <c r="A4697" s="11">
        <v>43915</v>
      </c>
      <c r="B4697" t="s">
        <v>33</v>
      </c>
      <c r="C4697" s="5">
        <v>18.739999999999998</v>
      </c>
      <c r="D4697" s="26" t="str">
        <f t="shared" si="73"/>
        <v/>
      </c>
      <c r="E4697" t="s">
        <v>75</v>
      </c>
    </row>
    <row r="4698" spans="1:5" outlineLevel="2" x14ac:dyDescent="0.35">
      <c r="A4698" s="11">
        <v>43915</v>
      </c>
      <c r="B4698" t="s">
        <v>33</v>
      </c>
      <c r="C4698" s="5">
        <v>1.7</v>
      </c>
      <c r="D4698" s="26" t="str">
        <f t="shared" si="73"/>
        <v/>
      </c>
      <c r="E4698" t="s">
        <v>75</v>
      </c>
    </row>
    <row r="4699" spans="1:5" outlineLevel="2" x14ac:dyDescent="0.35">
      <c r="A4699" s="11">
        <v>43915</v>
      </c>
      <c r="B4699" t="s">
        <v>33</v>
      </c>
      <c r="C4699" s="5">
        <v>146.94</v>
      </c>
      <c r="D4699" s="26" t="str">
        <f t="shared" si="73"/>
        <v/>
      </c>
      <c r="E4699" t="s">
        <v>73</v>
      </c>
    </row>
    <row r="4700" spans="1:5" outlineLevel="2" x14ac:dyDescent="0.35">
      <c r="A4700" s="11">
        <v>43915</v>
      </c>
      <c r="B4700" t="s">
        <v>33</v>
      </c>
      <c r="C4700" s="5">
        <v>89.9</v>
      </c>
      <c r="D4700" s="26" t="str">
        <f t="shared" si="73"/>
        <v/>
      </c>
      <c r="E4700" t="s">
        <v>75</v>
      </c>
    </row>
    <row r="4701" spans="1:5" outlineLevel="2" x14ac:dyDescent="0.35">
      <c r="A4701" s="11">
        <v>43915</v>
      </c>
      <c r="B4701" t="s">
        <v>33</v>
      </c>
      <c r="C4701" s="5">
        <v>42.83</v>
      </c>
      <c r="D4701" s="26" t="str">
        <f t="shared" si="73"/>
        <v/>
      </c>
      <c r="E4701" t="s">
        <v>75</v>
      </c>
    </row>
    <row r="4702" spans="1:5" outlineLevel="2" x14ac:dyDescent="0.35">
      <c r="A4702" s="11">
        <v>43915</v>
      </c>
      <c r="B4702" t="s">
        <v>33</v>
      </c>
      <c r="C4702" s="5">
        <v>116.57</v>
      </c>
      <c r="D4702" s="26" t="str">
        <f t="shared" si="73"/>
        <v/>
      </c>
      <c r="E4702" t="s">
        <v>75</v>
      </c>
    </row>
    <row r="4703" spans="1:5" outlineLevel="2" x14ac:dyDescent="0.35">
      <c r="A4703" s="11">
        <v>43915</v>
      </c>
      <c r="B4703" t="s">
        <v>33</v>
      </c>
      <c r="C4703" s="5">
        <v>72.11</v>
      </c>
      <c r="D4703" s="26" t="str">
        <f t="shared" si="73"/>
        <v/>
      </c>
      <c r="E4703" t="s">
        <v>75</v>
      </c>
    </row>
    <row r="4704" spans="1:5" outlineLevel="2" x14ac:dyDescent="0.35">
      <c r="A4704" s="11">
        <v>43915</v>
      </c>
      <c r="B4704" t="s">
        <v>33</v>
      </c>
      <c r="C4704" s="5">
        <v>26.27</v>
      </c>
      <c r="D4704" s="26" t="str">
        <f t="shared" si="73"/>
        <v/>
      </c>
      <c r="E4704" t="s">
        <v>75</v>
      </c>
    </row>
    <row r="4705" spans="1:5" outlineLevel="2" x14ac:dyDescent="0.35">
      <c r="A4705" s="11">
        <v>43915</v>
      </c>
      <c r="B4705" t="s">
        <v>33</v>
      </c>
      <c r="C4705" s="5">
        <v>24.76</v>
      </c>
      <c r="D4705" s="26" t="str">
        <f t="shared" si="73"/>
        <v/>
      </c>
      <c r="E4705" t="s">
        <v>75</v>
      </c>
    </row>
    <row r="4706" spans="1:5" outlineLevel="2" x14ac:dyDescent="0.35">
      <c r="A4706" s="11">
        <v>43915</v>
      </c>
      <c r="B4706" t="s">
        <v>33</v>
      </c>
      <c r="C4706" s="5">
        <v>119.74</v>
      </c>
      <c r="D4706" s="26" t="str">
        <f t="shared" si="73"/>
        <v/>
      </c>
      <c r="E4706" t="s">
        <v>75</v>
      </c>
    </row>
    <row r="4707" spans="1:5" outlineLevel="2" x14ac:dyDescent="0.35">
      <c r="A4707" s="11">
        <v>43915</v>
      </c>
      <c r="B4707" t="s">
        <v>33</v>
      </c>
      <c r="C4707" s="5">
        <v>28.97</v>
      </c>
      <c r="D4707" s="26" t="str">
        <f t="shared" si="73"/>
        <v/>
      </c>
      <c r="E4707" t="s">
        <v>75</v>
      </c>
    </row>
    <row r="4708" spans="1:5" outlineLevel="2" x14ac:dyDescent="0.35">
      <c r="A4708" s="11">
        <v>43915</v>
      </c>
      <c r="B4708" t="s">
        <v>33</v>
      </c>
      <c r="C4708" s="5">
        <v>19.97</v>
      </c>
      <c r="D4708" s="26" t="str">
        <f t="shared" si="73"/>
        <v/>
      </c>
      <c r="E4708" t="s">
        <v>75</v>
      </c>
    </row>
    <row r="4709" spans="1:5" outlineLevel="2" x14ac:dyDescent="0.35">
      <c r="A4709" s="11">
        <v>43915</v>
      </c>
      <c r="B4709" t="s">
        <v>33</v>
      </c>
      <c r="C4709" s="5">
        <v>126.71</v>
      </c>
      <c r="D4709" s="26" t="str">
        <f t="shared" si="73"/>
        <v/>
      </c>
      <c r="E4709" t="s">
        <v>75</v>
      </c>
    </row>
    <row r="4710" spans="1:5" outlineLevel="2" x14ac:dyDescent="0.35">
      <c r="A4710" s="11">
        <v>43915</v>
      </c>
      <c r="B4710" t="s">
        <v>33</v>
      </c>
      <c r="C4710" s="5">
        <v>47.76</v>
      </c>
      <c r="D4710" s="26" t="str">
        <f t="shared" si="73"/>
        <v/>
      </c>
      <c r="E4710" t="s">
        <v>75</v>
      </c>
    </row>
    <row r="4711" spans="1:5" outlineLevel="2" x14ac:dyDescent="0.35">
      <c r="A4711" s="11">
        <v>43915</v>
      </c>
      <c r="B4711" t="s">
        <v>33</v>
      </c>
      <c r="C4711" s="5">
        <v>32.770000000000003</v>
      </c>
      <c r="D4711" s="26" t="str">
        <f t="shared" si="73"/>
        <v/>
      </c>
      <c r="E4711" t="s">
        <v>75</v>
      </c>
    </row>
    <row r="4712" spans="1:5" outlineLevel="2" x14ac:dyDescent="0.35">
      <c r="A4712" s="11">
        <v>43915</v>
      </c>
      <c r="B4712" t="s">
        <v>33</v>
      </c>
      <c r="C4712" s="5">
        <v>139.12</v>
      </c>
      <c r="D4712" s="26" t="str">
        <f t="shared" si="73"/>
        <v/>
      </c>
      <c r="E4712" t="s">
        <v>75</v>
      </c>
    </row>
    <row r="4713" spans="1:5" outlineLevel="2" x14ac:dyDescent="0.35">
      <c r="A4713" s="11">
        <v>43915</v>
      </c>
      <c r="B4713" t="s">
        <v>33</v>
      </c>
      <c r="C4713" s="5">
        <v>42.72</v>
      </c>
      <c r="D4713" s="26" t="str">
        <f t="shared" si="73"/>
        <v/>
      </c>
      <c r="E4713" t="s">
        <v>75</v>
      </c>
    </row>
    <row r="4714" spans="1:5" outlineLevel="2" x14ac:dyDescent="0.35">
      <c r="A4714" s="11">
        <v>43915</v>
      </c>
      <c r="B4714" t="s">
        <v>33</v>
      </c>
      <c r="C4714" s="5">
        <v>40.049999999999997</v>
      </c>
      <c r="D4714" s="26" t="str">
        <f t="shared" si="73"/>
        <v/>
      </c>
      <c r="E4714" t="s">
        <v>75</v>
      </c>
    </row>
    <row r="4715" spans="1:5" outlineLevel="2" x14ac:dyDescent="0.35">
      <c r="A4715" s="11">
        <v>43915</v>
      </c>
      <c r="B4715" t="s">
        <v>33</v>
      </c>
      <c r="C4715" s="5">
        <v>87.61</v>
      </c>
      <c r="D4715" s="26" t="str">
        <f t="shared" si="73"/>
        <v/>
      </c>
      <c r="E4715" t="s">
        <v>75</v>
      </c>
    </row>
    <row r="4716" spans="1:5" outlineLevel="2" x14ac:dyDescent="0.35">
      <c r="A4716" s="11">
        <v>43915</v>
      </c>
      <c r="B4716" t="s">
        <v>33</v>
      </c>
      <c r="C4716" s="5">
        <v>57.83</v>
      </c>
      <c r="D4716" s="26" t="str">
        <f t="shared" si="73"/>
        <v/>
      </c>
      <c r="E4716" t="s">
        <v>75</v>
      </c>
    </row>
    <row r="4717" spans="1:5" outlineLevel="2" x14ac:dyDescent="0.35">
      <c r="A4717" s="11">
        <v>43915</v>
      </c>
      <c r="B4717" t="s">
        <v>33</v>
      </c>
      <c r="C4717" s="5">
        <v>31.65</v>
      </c>
      <c r="D4717" s="26" t="str">
        <f t="shared" si="73"/>
        <v/>
      </c>
      <c r="E4717" t="s">
        <v>75</v>
      </c>
    </row>
    <row r="4718" spans="1:5" outlineLevel="2" x14ac:dyDescent="0.35">
      <c r="A4718" s="11">
        <v>43915</v>
      </c>
      <c r="B4718" t="s">
        <v>33</v>
      </c>
      <c r="C4718" s="5">
        <v>184.32</v>
      </c>
      <c r="D4718" s="26" t="str">
        <f t="shared" si="73"/>
        <v/>
      </c>
      <c r="E4718" t="s">
        <v>75</v>
      </c>
    </row>
    <row r="4719" spans="1:5" outlineLevel="2" x14ac:dyDescent="0.35">
      <c r="A4719" s="11">
        <v>43915</v>
      </c>
      <c r="B4719" t="s">
        <v>33</v>
      </c>
      <c r="C4719" s="5">
        <v>28.8</v>
      </c>
      <c r="D4719" s="26" t="str">
        <f t="shared" si="73"/>
        <v/>
      </c>
      <c r="E4719" t="s">
        <v>75</v>
      </c>
    </row>
    <row r="4720" spans="1:5" outlineLevel="2" x14ac:dyDescent="0.35">
      <c r="A4720" s="11">
        <v>43915</v>
      </c>
      <c r="B4720" t="s">
        <v>33</v>
      </c>
      <c r="C4720" s="5">
        <v>18.5</v>
      </c>
      <c r="D4720" s="26" t="str">
        <f t="shared" si="73"/>
        <v/>
      </c>
      <c r="E4720" t="s">
        <v>75</v>
      </c>
    </row>
    <row r="4721" spans="1:5" outlineLevel="2" x14ac:dyDescent="0.35">
      <c r="A4721" s="11">
        <v>43915</v>
      </c>
      <c r="B4721" t="s">
        <v>33</v>
      </c>
      <c r="C4721" s="5">
        <v>66.72</v>
      </c>
      <c r="D4721" s="26" t="str">
        <f t="shared" si="73"/>
        <v/>
      </c>
      <c r="E4721" t="s">
        <v>75</v>
      </c>
    </row>
    <row r="4722" spans="1:5" outlineLevel="2" x14ac:dyDescent="0.35">
      <c r="A4722" s="11">
        <v>43915</v>
      </c>
      <c r="B4722" t="s">
        <v>33</v>
      </c>
      <c r="C4722" s="5">
        <v>20.81</v>
      </c>
      <c r="D4722" s="26" t="str">
        <f t="shared" si="73"/>
        <v/>
      </c>
      <c r="E4722" t="s">
        <v>75</v>
      </c>
    </row>
    <row r="4723" spans="1:5" outlineLevel="2" x14ac:dyDescent="0.35">
      <c r="A4723" s="11">
        <v>43915</v>
      </c>
      <c r="B4723" t="s">
        <v>33</v>
      </c>
      <c r="C4723" s="5">
        <v>20.94</v>
      </c>
      <c r="D4723" s="26" t="str">
        <f t="shared" si="73"/>
        <v/>
      </c>
      <c r="E4723" t="s">
        <v>75</v>
      </c>
    </row>
    <row r="4724" spans="1:5" outlineLevel="2" x14ac:dyDescent="0.35">
      <c r="A4724" s="11">
        <v>43915</v>
      </c>
      <c r="B4724" t="s">
        <v>33</v>
      </c>
      <c r="C4724" s="5">
        <v>40.5</v>
      </c>
      <c r="D4724" s="26" t="str">
        <f t="shared" si="73"/>
        <v/>
      </c>
      <c r="E4724" t="s">
        <v>75</v>
      </c>
    </row>
    <row r="4725" spans="1:5" outlineLevel="2" x14ac:dyDescent="0.35">
      <c r="A4725" s="11">
        <v>43915</v>
      </c>
      <c r="B4725" t="s">
        <v>33</v>
      </c>
      <c r="C4725" s="5">
        <v>49.8</v>
      </c>
      <c r="D4725" s="26" t="str">
        <f t="shared" si="73"/>
        <v/>
      </c>
      <c r="E4725" t="s">
        <v>75</v>
      </c>
    </row>
    <row r="4726" spans="1:5" outlineLevel="2" x14ac:dyDescent="0.35">
      <c r="A4726" s="11">
        <v>43915</v>
      </c>
      <c r="B4726" t="s">
        <v>33</v>
      </c>
      <c r="C4726" s="5">
        <v>40.340000000000003</v>
      </c>
      <c r="D4726" s="26" t="str">
        <f t="shared" si="73"/>
        <v/>
      </c>
      <c r="E4726" t="s">
        <v>75</v>
      </c>
    </row>
    <row r="4727" spans="1:5" outlineLevel="2" x14ac:dyDescent="0.35">
      <c r="A4727" s="11">
        <v>43915</v>
      </c>
      <c r="B4727" t="s">
        <v>33</v>
      </c>
      <c r="C4727" s="5">
        <v>41.85</v>
      </c>
      <c r="D4727" s="26" t="str">
        <f t="shared" si="73"/>
        <v/>
      </c>
      <c r="E4727" t="s">
        <v>75</v>
      </c>
    </row>
    <row r="4728" spans="1:5" outlineLevel="2" x14ac:dyDescent="0.35">
      <c r="A4728" s="11">
        <v>43915</v>
      </c>
      <c r="B4728" t="s">
        <v>33</v>
      </c>
      <c r="C4728" s="5">
        <v>68.62</v>
      </c>
      <c r="D4728" s="26" t="str">
        <f t="shared" si="73"/>
        <v/>
      </c>
      <c r="E4728" t="s">
        <v>75</v>
      </c>
    </row>
    <row r="4729" spans="1:5" outlineLevel="2" x14ac:dyDescent="0.35">
      <c r="A4729" s="11">
        <v>43915</v>
      </c>
      <c r="B4729" t="s">
        <v>33</v>
      </c>
      <c r="C4729" s="5">
        <v>23.36</v>
      </c>
      <c r="D4729" s="26" t="str">
        <f t="shared" si="73"/>
        <v/>
      </c>
      <c r="E4729" t="s">
        <v>75</v>
      </c>
    </row>
    <row r="4730" spans="1:5" outlineLevel="2" x14ac:dyDescent="0.35">
      <c r="A4730" s="11">
        <v>43915</v>
      </c>
      <c r="B4730" t="s">
        <v>33</v>
      </c>
      <c r="C4730" s="5">
        <v>21.59</v>
      </c>
      <c r="D4730" s="26" t="str">
        <f t="shared" si="73"/>
        <v/>
      </c>
      <c r="E4730" t="s">
        <v>75</v>
      </c>
    </row>
    <row r="4731" spans="1:5" outlineLevel="2" x14ac:dyDescent="0.35">
      <c r="A4731" s="11">
        <v>43915</v>
      </c>
      <c r="B4731" t="s">
        <v>33</v>
      </c>
      <c r="C4731" s="5">
        <v>94.66</v>
      </c>
      <c r="D4731" s="26" t="str">
        <f t="shared" si="73"/>
        <v/>
      </c>
      <c r="E4731" t="s">
        <v>75</v>
      </c>
    </row>
    <row r="4732" spans="1:5" outlineLevel="2" x14ac:dyDescent="0.35">
      <c r="A4732" s="11">
        <v>43915</v>
      </c>
      <c r="B4732" t="s">
        <v>33</v>
      </c>
      <c r="C4732" s="5">
        <v>66.38</v>
      </c>
      <c r="D4732" s="26" t="str">
        <f t="shared" si="73"/>
        <v/>
      </c>
      <c r="E4732" t="s">
        <v>75</v>
      </c>
    </row>
    <row r="4733" spans="1:5" outlineLevel="2" x14ac:dyDescent="0.35">
      <c r="A4733" s="11">
        <v>43915</v>
      </c>
      <c r="B4733" t="s">
        <v>33</v>
      </c>
      <c r="C4733" s="5">
        <v>586.84</v>
      </c>
      <c r="D4733" s="26" t="str">
        <f t="shared" si="73"/>
        <v/>
      </c>
      <c r="E4733" t="s">
        <v>73</v>
      </c>
    </row>
    <row r="4734" spans="1:5" outlineLevel="2" x14ac:dyDescent="0.35">
      <c r="A4734" s="11">
        <v>43915</v>
      </c>
      <c r="B4734" t="s">
        <v>33</v>
      </c>
      <c r="C4734" s="5">
        <v>697.91</v>
      </c>
      <c r="D4734" s="26" t="str">
        <f t="shared" si="73"/>
        <v/>
      </c>
      <c r="E4734" t="s">
        <v>73</v>
      </c>
    </row>
    <row r="4735" spans="1:5" outlineLevel="2" x14ac:dyDescent="0.35">
      <c r="A4735" s="11">
        <v>43915</v>
      </c>
      <c r="B4735" t="s">
        <v>33</v>
      </c>
      <c r="C4735" s="5">
        <v>1576.79</v>
      </c>
      <c r="D4735" s="26" t="str">
        <f t="shared" si="73"/>
        <v/>
      </c>
      <c r="E4735" t="s">
        <v>73</v>
      </c>
    </row>
    <row r="4736" spans="1:5" outlineLevel="2" x14ac:dyDescent="0.35">
      <c r="A4736" s="11">
        <v>43915</v>
      </c>
      <c r="B4736" t="s">
        <v>33</v>
      </c>
      <c r="C4736" s="5">
        <v>179.94</v>
      </c>
      <c r="D4736" s="26" t="str">
        <f t="shared" ref="D4736:D4799" si="74">IF(E4736="","TOTAL","")</f>
        <v/>
      </c>
      <c r="E4736" t="s">
        <v>73</v>
      </c>
    </row>
    <row r="4737" spans="1:5" outlineLevel="2" x14ac:dyDescent="0.35">
      <c r="A4737" s="11">
        <v>43915</v>
      </c>
      <c r="B4737" t="s">
        <v>33</v>
      </c>
      <c r="C4737" s="5">
        <v>59.97</v>
      </c>
      <c r="D4737" s="26" t="str">
        <f t="shared" si="74"/>
        <v/>
      </c>
      <c r="E4737" t="s">
        <v>75</v>
      </c>
    </row>
    <row r="4738" spans="1:5" outlineLevel="2" x14ac:dyDescent="0.35">
      <c r="A4738" s="11">
        <v>43915</v>
      </c>
      <c r="B4738" t="s">
        <v>33</v>
      </c>
      <c r="C4738" s="5">
        <v>553</v>
      </c>
      <c r="D4738" s="26" t="str">
        <f t="shared" si="74"/>
        <v/>
      </c>
      <c r="E4738" t="s">
        <v>75</v>
      </c>
    </row>
    <row r="4739" spans="1:5" outlineLevel="2" x14ac:dyDescent="0.35">
      <c r="A4739" s="11">
        <v>43915</v>
      </c>
      <c r="B4739" t="s">
        <v>33</v>
      </c>
      <c r="C4739" s="5">
        <v>240.48</v>
      </c>
      <c r="D4739" s="26" t="str">
        <f t="shared" si="74"/>
        <v/>
      </c>
      <c r="E4739" t="s">
        <v>75</v>
      </c>
    </row>
    <row r="4740" spans="1:5" outlineLevel="2" x14ac:dyDescent="0.35">
      <c r="A4740" s="11">
        <v>43915</v>
      </c>
      <c r="B4740" t="s">
        <v>33</v>
      </c>
      <c r="C4740" s="5">
        <v>403.88</v>
      </c>
      <c r="D4740" s="26" t="str">
        <f t="shared" si="74"/>
        <v/>
      </c>
      <c r="E4740" t="s">
        <v>73</v>
      </c>
    </row>
    <row r="4741" spans="1:5" outlineLevel="2" x14ac:dyDescent="0.35">
      <c r="A4741" s="11">
        <v>43915</v>
      </c>
      <c r="B4741" t="s">
        <v>33</v>
      </c>
      <c r="C4741" s="5">
        <v>24.97</v>
      </c>
      <c r="D4741" s="26" t="str">
        <f t="shared" si="74"/>
        <v/>
      </c>
      <c r="E4741" t="s">
        <v>611</v>
      </c>
    </row>
    <row r="4742" spans="1:5" outlineLevel="2" x14ac:dyDescent="0.35">
      <c r="A4742" s="11">
        <v>43915</v>
      </c>
      <c r="B4742" t="s">
        <v>33</v>
      </c>
      <c r="C4742" s="5">
        <v>244.78</v>
      </c>
      <c r="D4742" s="26" t="str">
        <f t="shared" si="74"/>
        <v/>
      </c>
      <c r="E4742" t="s">
        <v>611</v>
      </c>
    </row>
    <row r="4743" spans="1:5" outlineLevel="2" x14ac:dyDescent="0.35">
      <c r="A4743" s="11">
        <v>43915</v>
      </c>
      <c r="B4743" t="s">
        <v>33</v>
      </c>
      <c r="C4743" s="5">
        <v>615.83000000000004</v>
      </c>
      <c r="D4743" s="26" t="str">
        <f t="shared" si="74"/>
        <v/>
      </c>
      <c r="E4743" t="s">
        <v>73</v>
      </c>
    </row>
    <row r="4744" spans="1:5" outlineLevel="2" x14ac:dyDescent="0.35">
      <c r="A4744" s="11">
        <v>43915</v>
      </c>
      <c r="B4744" t="s">
        <v>33</v>
      </c>
      <c r="C4744" s="5">
        <v>129</v>
      </c>
      <c r="D4744" s="26" t="str">
        <f t="shared" si="74"/>
        <v/>
      </c>
      <c r="E4744" t="s">
        <v>611</v>
      </c>
    </row>
    <row r="4745" spans="1:5" outlineLevel="2" x14ac:dyDescent="0.35">
      <c r="A4745" s="11">
        <v>43915</v>
      </c>
      <c r="B4745" t="s">
        <v>33</v>
      </c>
      <c r="C4745" s="5">
        <v>22.32</v>
      </c>
      <c r="D4745" s="26" t="str">
        <f t="shared" si="74"/>
        <v/>
      </c>
      <c r="E4745" t="s">
        <v>73</v>
      </c>
    </row>
    <row r="4746" spans="1:5" outlineLevel="2" x14ac:dyDescent="0.35">
      <c r="A4746" s="11">
        <v>43915</v>
      </c>
      <c r="B4746" t="s">
        <v>33</v>
      </c>
      <c r="C4746" s="5">
        <v>453.36</v>
      </c>
      <c r="D4746" s="26" t="str">
        <f t="shared" si="74"/>
        <v/>
      </c>
      <c r="E4746" t="s">
        <v>73</v>
      </c>
    </row>
    <row r="4747" spans="1:5" outlineLevel="2" x14ac:dyDescent="0.35">
      <c r="A4747" s="11">
        <v>43915</v>
      </c>
      <c r="B4747" t="s">
        <v>33</v>
      </c>
      <c r="C4747" s="5">
        <v>485.17</v>
      </c>
      <c r="D4747" s="26" t="str">
        <f t="shared" si="74"/>
        <v/>
      </c>
      <c r="E4747" t="s">
        <v>73</v>
      </c>
    </row>
    <row r="4748" spans="1:5" outlineLevel="2" x14ac:dyDescent="0.35">
      <c r="A4748" s="11">
        <v>43915</v>
      </c>
      <c r="B4748" t="s">
        <v>33</v>
      </c>
      <c r="C4748" s="5">
        <v>194.07</v>
      </c>
      <c r="D4748" s="26" t="str">
        <f t="shared" si="74"/>
        <v/>
      </c>
      <c r="E4748" t="s">
        <v>73</v>
      </c>
    </row>
    <row r="4749" spans="1:5" outlineLevel="1" x14ac:dyDescent="0.35">
      <c r="A4749" s="24">
        <f>A4748</f>
        <v>43915</v>
      </c>
      <c r="B4749" s="25" t="str">
        <f>B4748</f>
        <v>HOME DEPOT CREDIT SERVICES</v>
      </c>
      <c r="C4749" s="26">
        <f>SUBTOTAL(9,C4664:C4748)</f>
        <v>11456.729999999998</v>
      </c>
      <c r="D4749" s="26" t="str">
        <f t="shared" si="74"/>
        <v>TOTAL</v>
      </c>
    </row>
    <row r="4750" spans="1:5" outlineLevel="2" x14ac:dyDescent="0.35">
      <c r="A4750" s="11">
        <v>43915</v>
      </c>
      <c r="B4750" t="s">
        <v>436</v>
      </c>
      <c r="C4750" s="5">
        <v>79.459999999999994</v>
      </c>
      <c r="D4750" s="26" t="str">
        <f t="shared" si="74"/>
        <v/>
      </c>
      <c r="E4750" t="s">
        <v>74</v>
      </c>
    </row>
    <row r="4751" spans="1:5" outlineLevel="1" x14ac:dyDescent="0.35">
      <c r="A4751" s="24">
        <f>A4750</f>
        <v>43915</v>
      </c>
      <c r="B4751" s="25" t="str">
        <f>B4750</f>
        <v>HOUSTON CHRONICLE</v>
      </c>
      <c r="C4751" s="26">
        <f>SUBTOTAL(9,C4750:C4750)</f>
        <v>79.459999999999994</v>
      </c>
      <c r="D4751" s="26" t="str">
        <f t="shared" si="74"/>
        <v>TOTAL</v>
      </c>
    </row>
    <row r="4752" spans="1:5" outlineLevel="2" x14ac:dyDescent="0.35">
      <c r="A4752" s="11">
        <v>43915</v>
      </c>
      <c r="B4752" t="s">
        <v>34</v>
      </c>
      <c r="C4752" s="5">
        <v>481.05</v>
      </c>
      <c r="D4752" s="26" t="str">
        <f t="shared" si="74"/>
        <v/>
      </c>
      <c r="E4752" t="s">
        <v>73</v>
      </c>
    </row>
    <row r="4753" spans="1:5" outlineLevel="1" x14ac:dyDescent="0.35">
      <c r="A4753" s="24">
        <f>A4752</f>
        <v>43915</v>
      </c>
      <c r="B4753" s="25" t="str">
        <f>B4752</f>
        <v>HOUSTON GRADUATION CENTER INC</v>
      </c>
      <c r="C4753" s="26">
        <f>SUBTOTAL(9,C4752:C4752)</f>
        <v>481.05</v>
      </c>
      <c r="D4753" s="26" t="str">
        <f t="shared" si="74"/>
        <v>TOTAL</v>
      </c>
    </row>
    <row r="4754" spans="1:5" outlineLevel="2" x14ac:dyDescent="0.35">
      <c r="A4754" s="11">
        <v>43915</v>
      </c>
      <c r="B4754" t="s">
        <v>1006</v>
      </c>
      <c r="C4754" s="5">
        <v>231.25</v>
      </c>
      <c r="D4754" s="26" t="str">
        <f t="shared" si="74"/>
        <v/>
      </c>
      <c r="E4754" t="s">
        <v>71</v>
      </c>
    </row>
    <row r="4755" spans="1:5" outlineLevel="2" x14ac:dyDescent="0.35">
      <c r="A4755" s="11">
        <v>43915</v>
      </c>
      <c r="B4755" t="s">
        <v>1006</v>
      </c>
      <c r="C4755" s="5">
        <v>231.25</v>
      </c>
      <c r="D4755" s="26" t="str">
        <f t="shared" si="74"/>
        <v/>
      </c>
      <c r="E4755" t="s">
        <v>71</v>
      </c>
    </row>
    <row r="4756" spans="1:5" outlineLevel="2" x14ac:dyDescent="0.35">
      <c r="A4756" s="11">
        <v>43915</v>
      </c>
      <c r="B4756" t="s">
        <v>1006</v>
      </c>
      <c r="C4756" s="5">
        <v>231.25</v>
      </c>
      <c r="D4756" s="26" t="str">
        <f t="shared" si="74"/>
        <v/>
      </c>
      <c r="E4756" t="s">
        <v>71</v>
      </c>
    </row>
    <row r="4757" spans="1:5" outlineLevel="2" x14ac:dyDescent="0.35">
      <c r="A4757" s="11">
        <v>43915</v>
      </c>
      <c r="B4757" t="s">
        <v>1006</v>
      </c>
      <c r="C4757" s="5">
        <v>231.25</v>
      </c>
      <c r="D4757" s="26" t="str">
        <f t="shared" si="74"/>
        <v/>
      </c>
      <c r="E4757" t="s">
        <v>71</v>
      </c>
    </row>
    <row r="4758" spans="1:5" outlineLevel="2" x14ac:dyDescent="0.35">
      <c r="A4758" s="11">
        <v>43915</v>
      </c>
      <c r="B4758" t="s">
        <v>1006</v>
      </c>
      <c r="C4758" s="5">
        <v>231.25</v>
      </c>
      <c r="D4758" s="26" t="str">
        <f t="shared" si="74"/>
        <v/>
      </c>
      <c r="E4758" t="s">
        <v>71</v>
      </c>
    </row>
    <row r="4759" spans="1:5" outlineLevel="2" x14ac:dyDescent="0.35">
      <c r="A4759" s="11">
        <v>43915</v>
      </c>
      <c r="B4759" t="s">
        <v>1006</v>
      </c>
      <c r="C4759" s="5">
        <v>231.25</v>
      </c>
      <c r="D4759" s="26" t="str">
        <f t="shared" si="74"/>
        <v/>
      </c>
      <c r="E4759" t="s">
        <v>71</v>
      </c>
    </row>
    <row r="4760" spans="1:5" outlineLevel="2" x14ac:dyDescent="0.35">
      <c r="A4760" s="11">
        <v>43915</v>
      </c>
      <c r="B4760" t="s">
        <v>1006</v>
      </c>
      <c r="C4760" s="5">
        <v>231.25</v>
      </c>
      <c r="D4760" s="26" t="str">
        <f t="shared" si="74"/>
        <v/>
      </c>
      <c r="E4760" t="s">
        <v>71</v>
      </c>
    </row>
    <row r="4761" spans="1:5" outlineLevel="2" x14ac:dyDescent="0.35">
      <c r="A4761" s="11">
        <v>43915</v>
      </c>
      <c r="B4761" t="s">
        <v>1006</v>
      </c>
      <c r="C4761" s="5">
        <v>231.25</v>
      </c>
      <c r="D4761" s="26" t="str">
        <f t="shared" si="74"/>
        <v/>
      </c>
      <c r="E4761" t="s">
        <v>71</v>
      </c>
    </row>
    <row r="4762" spans="1:5" outlineLevel="2" x14ac:dyDescent="0.35">
      <c r="A4762" s="11">
        <v>43915</v>
      </c>
      <c r="B4762" t="s">
        <v>1006</v>
      </c>
      <c r="C4762" s="5">
        <v>231.25</v>
      </c>
      <c r="D4762" s="26" t="str">
        <f t="shared" si="74"/>
        <v/>
      </c>
      <c r="E4762" t="s">
        <v>71</v>
      </c>
    </row>
    <row r="4763" spans="1:5" outlineLevel="2" x14ac:dyDescent="0.35">
      <c r="A4763" s="11">
        <v>43915</v>
      </c>
      <c r="B4763" t="s">
        <v>1006</v>
      </c>
      <c r="C4763" s="5">
        <v>231.25</v>
      </c>
      <c r="D4763" s="26" t="str">
        <f t="shared" si="74"/>
        <v/>
      </c>
      <c r="E4763" t="s">
        <v>71</v>
      </c>
    </row>
    <row r="4764" spans="1:5" outlineLevel="2" x14ac:dyDescent="0.35">
      <c r="A4764" s="11">
        <v>43915</v>
      </c>
      <c r="B4764" t="s">
        <v>1006</v>
      </c>
      <c r="C4764" s="5">
        <v>231.25</v>
      </c>
      <c r="D4764" s="26" t="str">
        <f t="shared" si="74"/>
        <v/>
      </c>
      <c r="E4764" t="s">
        <v>71</v>
      </c>
    </row>
    <row r="4765" spans="1:5" outlineLevel="2" x14ac:dyDescent="0.35">
      <c r="A4765" s="11">
        <v>43915</v>
      </c>
      <c r="B4765" t="s">
        <v>1006</v>
      </c>
      <c r="C4765" s="5">
        <v>231.25</v>
      </c>
      <c r="D4765" s="26" t="str">
        <f t="shared" si="74"/>
        <v/>
      </c>
      <c r="E4765" t="s">
        <v>71</v>
      </c>
    </row>
    <row r="4766" spans="1:5" outlineLevel="2" x14ac:dyDescent="0.35">
      <c r="A4766" s="11">
        <v>43915</v>
      </c>
      <c r="B4766" t="s">
        <v>1006</v>
      </c>
      <c r="C4766" s="5">
        <v>231.25</v>
      </c>
      <c r="D4766" s="26" t="str">
        <f t="shared" si="74"/>
        <v/>
      </c>
      <c r="E4766" t="s">
        <v>71</v>
      </c>
    </row>
    <row r="4767" spans="1:5" outlineLevel="2" x14ac:dyDescent="0.35">
      <c r="A4767" s="11">
        <v>43915</v>
      </c>
      <c r="B4767" t="s">
        <v>1006</v>
      </c>
      <c r="C4767" s="5">
        <v>231.25</v>
      </c>
      <c r="D4767" s="26" t="str">
        <f t="shared" si="74"/>
        <v/>
      </c>
      <c r="E4767" t="s">
        <v>71</v>
      </c>
    </row>
    <row r="4768" spans="1:5" outlineLevel="2" x14ac:dyDescent="0.35">
      <c r="A4768" s="11">
        <v>43915</v>
      </c>
      <c r="B4768" t="s">
        <v>1006</v>
      </c>
      <c r="C4768" s="5">
        <v>231.25</v>
      </c>
      <c r="D4768" s="26" t="str">
        <f t="shared" si="74"/>
        <v/>
      </c>
      <c r="E4768" t="s">
        <v>71</v>
      </c>
    </row>
    <row r="4769" spans="1:5" outlineLevel="2" x14ac:dyDescent="0.35">
      <c r="A4769" s="11">
        <v>43915</v>
      </c>
      <c r="B4769" t="s">
        <v>1006</v>
      </c>
      <c r="C4769" s="5">
        <v>231.25</v>
      </c>
      <c r="D4769" s="26" t="str">
        <f t="shared" si="74"/>
        <v/>
      </c>
      <c r="E4769" t="s">
        <v>71</v>
      </c>
    </row>
    <row r="4770" spans="1:5" outlineLevel="1" x14ac:dyDescent="0.35">
      <c r="A4770" s="24">
        <f>A4769</f>
        <v>43915</v>
      </c>
      <c r="B4770" s="25" t="str">
        <f>B4769</f>
        <v>HSSOA</v>
      </c>
      <c r="C4770" s="26">
        <f>SUBTOTAL(9,C4754:C4769)</f>
        <v>3700</v>
      </c>
      <c r="D4770" s="26" t="str">
        <f t="shared" si="74"/>
        <v>TOTAL</v>
      </c>
    </row>
    <row r="4771" spans="1:5" outlineLevel="2" x14ac:dyDescent="0.35">
      <c r="A4771" s="11">
        <v>43915</v>
      </c>
      <c r="B4771" t="s">
        <v>139</v>
      </c>
      <c r="C4771" s="5">
        <v>2000</v>
      </c>
      <c r="D4771" s="26" t="str">
        <f t="shared" si="74"/>
        <v/>
      </c>
      <c r="E4771" t="s">
        <v>95</v>
      </c>
    </row>
    <row r="4772" spans="1:5" outlineLevel="1" x14ac:dyDescent="0.35">
      <c r="A4772" s="24">
        <f>A4771</f>
        <v>43915</v>
      </c>
      <c r="B4772" s="25" t="str">
        <f>B4771</f>
        <v>HURRICANE ELECTRIC LLC</v>
      </c>
      <c r="C4772" s="26">
        <f>SUBTOTAL(9,C4771:C4771)</f>
        <v>2000</v>
      </c>
      <c r="D4772" s="26" t="str">
        <f t="shared" si="74"/>
        <v>TOTAL</v>
      </c>
    </row>
    <row r="4773" spans="1:5" outlineLevel="2" x14ac:dyDescent="0.35">
      <c r="A4773" s="11">
        <v>43915</v>
      </c>
      <c r="B4773" t="s">
        <v>1007</v>
      </c>
      <c r="C4773" s="5">
        <v>328.51</v>
      </c>
      <c r="D4773" s="26" t="str">
        <f t="shared" si="74"/>
        <v/>
      </c>
      <c r="E4773" t="s">
        <v>90</v>
      </c>
    </row>
    <row r="4774" spans="1:5" outlineLevel="2" x14ac:dyDescent="0.35">
      <c r="A4774" s="11">
        <v>43915</v>
      </c>
      <c r="B4774" t="s">
        <v>1007</v>
      </c>
      <c r="C4774" s="5">
        <v>1379.73</v>
      </c>
      <c r="D4774" s="26" t="str">
        <f t="shared" si="74"/>
        <v/>
      </c>
      <c r="E4774" t="s">
        <v>162</v>
      </c>
    </row>
    <row r="4775" spans="1:5" outlineLevel="1" x14ac:dyDescent="0.35">
      <c r="A4775" s="24">
        <f>A4774</f>
        <v>43915</v>
      </c>
      <c r="B4775" s="25" t="str">
        <f>B4774</f>
        <v>HYATT REGENCY LOUISVILLE</v>
      </c>
      <c r="C4775" s="26">
        <f>SUBTOTAL(9,C4773:C4774)</f>
        <v>1708.24</v>
      </c>
      <c r="D4775" s="26" t="str">
        <f t="shared" si="74"/>
        <v>TOTAL</v>
      </c>
    </row>
    <row r="4776" spans="1:5" outlineLevel="2" x14ac:dyDescent="0.35">
      <c r="A4776" s="11">
        <v>43915</v>
      </c>
      <c r="B4776" t="s">
        <v>175</v>
      </c>
      <c r="C4776" s="5">
        <v>950</v>
      </c>
      <c r="D4776" s="26" t="str">
        <f t="shared" si="74"/>
        <v/>
      </c>
      <c r="E4776" t="s">
        <v>95</v>
      </c>
    </row>
    <row r="4777" spans="1:5" outlineLevel="1" x14ac:dyDescent="0.35">
      <c r="A4777" s="24">
        <f>A4776</f>
        <v>43915</v>
      </c>
      <c r="B4777" s="25" t="str">
        <f>B4776</f>
        <v>INTERFACING COMPANY OF TEXAS INC</v>
      </c>
      <c r="C4777" s="26">
        <f>SUBTOTAL(9,C4776:C4776)</f>
        <v>950</v>
      </c>
      <c r="D4777" s="26" t="str">
        <f t="shared" si="74"/>
        <v>TOTAL</v>
      </c>
    </row>
    <row r="4778" spans="1:5" outlineLevel="2" x14ac:dyDescent="0.35">
      <c r="A4778" s="11">
        <v>43915</v>
      </c>
      <c r="B4778" t="s">
        <v>246</v>
      </c>
      <c r="C4778" s="5">
        <v>1020.8</v>
      </c>
      <c r="D4778" s="26" t="str">
        <f t="shared" si="74"/>
        <v/>
      </c>
      <c r="E4778" t="s">
        <v>79</v>
      </c>
    </row>
    <row r="4779" spans="1:5" outlineLevel="1" x14ac:dyDescent="0.35">
      <c r="A4779" s="24">
        <f>A4778</f>
        <v>43915</v>
      </c>
      <c r="B4779" s="25" t="str">
        <f>B4778</f>
        <v>INFRAMARK LLC</v>
      </c>
      <c r="C4779" s="26">
        <f>SUBTOTAL(9,C4778:C4778)</f>
        <v>1020.8</v>
      </c>
      <c r="D4779" s="26" t="str">
        <f t="shared" si="74"/>
        <v>TOTAL</v>
      </c>
    </row>
    <row r="4780" spans="1:5" outlineLevel="2" x14ac:dyDescent="0.35">
      <c r="A4780" s="11">
        <v>43915</v>
      </c>
      <c r="B4780" t="s">
        <v>35</v>
      </c>
      <c r="C4780" s="5">
        <v>75.73</v>
      </c>
      <c r="D4780" s="26" t="str">
        <f t="shared" si="74"/>
        <v/>
      </c>
      <c r="E4780" t="s">
        <v>87</v>
      </c>
    </row>
    <row r="4781" spans="1:5" outlineLevel="2" x14ac:dyDescent="0.35">
      <c r="A4781" s="11">
        <v>43915</v>
      </c>
      <c r="B4781" t="s">
        <v>35</v>
      </c>
      <c r="C4781" s="5">
        <v>-2.13</v>
      </c>
      <c r="D4781" s="26" t="str">
        <f t="shared" si="74"/>
        <v/>
      </c>
      <c r="E4781" t="s">
        <v>70</v>
      </c>
    </row>
    <row r="4782" spans="1:5" outlineLevel="2" x14ac:dyDescent="0.35">
      <c r="A4782" s="11">
        <v>43915</v>
      </c>
      <c r="B4782" t="s">
        <v>35</v>
      </c>
      <c r="C4782" s="5">
        <v>31.94</v>
      </c>
      <c r="D4782" s="26" t="str">
        <f t="shared" si="74"/>
        <v/>
      </c>
      <c r="E4782" t="s">
        <v>70</v>
      </c>
    </row>
    <row r="4783" spans="1:5" outlineLevel="1" x14ac:dyDescent="0.35">
      <c r="A4783" s="24">
        <f>A4782</f>
        <v>43915</v>
      </c>
      <c r="B4783" s="25" t="str">
        <f>B4782</f>
        <v>JASON'S DELI- DELI MGMT DEPT 271</v>
      </c>
      <c r="C4783" s="26">
        <f>SUBTOTAL(9,C4780:C4782)</f>
        <v>105.54</v>
      </c>
      <c r="D4783" s="26" t="str">
        <f t="shared" si="74"/>
        <v>TOTAL</v>
      </c>
    </row>
    <row r="4784" spans="1:5" outlineLevel="2" x14ac:dyDescent="0.35">
      <c r="A4784" s="11">
        <v>43915</v>
      </c>
      <c r="B4784" t="s">
        <v>399</v>
      </c>
      <c r="C4784" s="5">
        <v>40.880000000000003</v>
      </c>
      <c r="D4784" s="26" t="str">
        <f t="shared" si="74"/>
        <v/>
      </c>
      <c r="E4784" t="s">
        <v>87</v>
      </c>
    </row>
    <row r="4785" spans="1:5" outlineLevel="1" x14ac:dyDescent="0.35">
      <c r="A4785" s="24">
        <f>A4784</f>
        <v>43915</v>
      </c>
      <c r="B4785" s="25" t="str">
        <f>B4784</f>
        <v>JIMMY JOHNS</v>
      </c>
      <c r="C4785" s="26">
        <f>SUBTOTAL(9,C4784:C4784)</f>
        <v>40.880000000000003</v>
      </c>
      <c r="D4785" s="26" t="str">
        <f t="shared" si="74"/>
        <v>TOTAL</v>
      </c>
    </row>
    <row r="4786" spans="1:5" outlineLevel="2" x14ac:dyDescent="0.35">
      <c r="A4786" s="11">
        <v>43915</v>
      </c>
      <c r="B4786" t="s">
        <v>120</v>
      </c>
      <c r="C4786" s="5">
        <v>337.83</v>
      </c>
      <c r="D4786" s="26" t="str">
        <f t="shared" si="74"/>
        <v/>
      </c>
      <c r="E4786" t="s">
        <v>79</v>
      </c>
    </row>
    <row r="4787" spans="1:5" outlineLevel="2" x14ac:dyDescent="0.35">
      <c r="A4787" s="11">
        <v>43915</v>
      </c>
      <c r="B4787" t="s">
        <v>120</v>
      </c>
      <c r="C4787" s="5">
        <v>2528.92</v>
      </c>
      <c r="D4787" s="26" t="str">
        <f t="shared" si="74"/>
        <v/>
      </c>
      <c r="E4787" t="s">
        <v>79</v>
      </c>
    </row>
    <row r="4788" spans="1:5" outlineLevel="2" x14ac:dyDescent="0.35">
      <c r="A4788" s="11">
        <v>43915</v>
      </c>
      <c r="B4788" t="s">
        <v>120</v>
      </c>
      <c r="C4788" s="5">
        <v>2237.17</v>
      </c>
      <c r="D4788" s="26" t="str">
        <f t="shared" si="74"/>
        <v/>
      </c>
      <c r="E4788" t="s">
        <v>79</v>
      </c>
    </row>
    <row r="4789" spans="1:5" outlineLevel="1" x14ac:dyDescent="0.35">
      <c r="A4789" s="24">
        <f>A4788</f>
        <v>43915</v>
      </c>
      <c r="B4789" s="25" t="str">
        <f>B4788</f>
        <v>JOHNSON CONTROLS</v>
      </c>
      <c r="C4789" s="26">
        <f>SUBTOTAL(9,C4786:C4788)</f>
        <v>5103.92</v>
      </c>
      <c r="D4789" s="26" t="str">
        <f t="shared" si="74"/>
        <v>TOTAL</v>
      </c>
    </row>
    <row r="4790" spans="1:5" outlineLevel="2" x14ac:dyDescent="0.35">
      <c r="A4790" s="11">
        <v>43915</v>
      </c>
      <c r="B4790" t="s">
        <v>212</v>
      </c>
      <c r="C4790" s="5">
        <v>3086</v>
      </c>
      <c r="D4790" s="26" t="str">
        <f t="shared" si="74"/>
        <v/>
      </c>
      <c r="E4790" t="s">
        <v>75</v>
      </c>
    </row>
    <row r="4791" spans="1:5" outlineLevel="2" x14ac:dyDescent="0.35">
      <c r="A4791" s="11">
        <v>43915</v>
      </c>
      <c r="B4791" t="s">
        <v>212</v>
      </c>
      <c r="C4791" s="5">
        <v>365.13</v>
      </c>
      <c r="D4791" s="26" t="str">
        <f t="shared" si="74"/>
        <v/>
      </c>
      <c r="E4791" t="s">
        <v>75</v>
      </c>
    </row>
    <row r="4792" spans="1:5" outlineLevel="2" x14ac:dyDescent="0.35">
      <c r="A4792" s="11">
        <v>43915</v>
      </c>
      <c r="B4792" t="s">
        <v>212</v>
      </c>
      <c r="C4792" s="5">
        <v>235.55</v>
      </c>
      <c r="D4792" s="26" t="str">
        <f t="shared" si="74"/>
        <v/>
      </c>
      <c r="E4792" t="s">
        <v>75</v>
      </c>
    </row>
    <row r="4793" spans="1:5" outlineLevel="1" x14ac:dyDescent="0.35">
      <c r="A4793" s="24">
        <f>A4792</f>
        <v>43915</v>
      </c>
      <c r="B4793" s="25" t="str">
        <f>B4792</f>
        <v>JOHNSON SUPPLY</v>
      </c>
      <c r="C4793" s="26">
        <f>SUBTOTAL(9,C4790:C4792)</f>
        <v>3686.6800000000003</v>
      </c>
      <c r="D4793" s="26" t="str">
        <f t="shared" si="74"/>
        <v>TOTAL</v>
      </c>
    </row>
    <row r="4794" spans="1:5" outlineLevel="2" x14ac:dyDescent="0.35">
      <c r="A4794" s="11">
        <v>43915</v>
      </c>
      <c r="B4794" t="s">
        <v>45</v>
      </c>
      <c r="C4794" s="5">
        <v>46.62</v>
      </c>
      <c r="D4794" s="26" t="str">
        <f t="shared" si="74"/>
        <v/>
      </c>
      <c r="E4794" t="s">
        <v>75</v>
      </c>
    </row>
    <row r="4795" spans="1:5" outlineLevel="2" x14ac:dyDescent="0.35">
      <c r="A4795" s="11">
        <v>43915</v>
      </c>
      <c r="B4795" t="s">
        <v>45</v>
      </c>
      <c r="C4795" s="5">
        <v>15.83</v>
      </c>
      <c r="D4795" s="26" t="str">
        <f t="shared" si="74"/>
        <v/>
      </c>
      <c r="E4795" t="s">
        <v>75</v>
      </c>
    </row>
    <row r="4796" spans="1:5" outlineLevel="2" x14ac:dyDescent="0.35">
      <c r="A4796" s="11">
        <v>43915</v>
      </c>
      <c r="B4796" t="s">
        <v>45</v>
      </c>
      <c r="C4796" s="5">
        <v>25.26</v>
      </c>
      <c r="D4796" s="26" t="str">
        <f t="shared" si="74"/>
        <v/>
      </c>
      <c r="E4796" t="s">
        <v>75</v>
      </c>
    </row>
    <row r="4797" spans="1:5" outlineLevel="2" x14ac:dyDescent="0.35">
      <c r="A4797" s="11">
        <v>43915</v>
      </c>
      <c r="B4797" t="s">
        <v>45</v>
      </c>
      <c r="C4797" s="5">
        <v>61.32</v>
      </c>
      <c r="D4797" s="26" t="str">
        <f t="shared" si="74"/>
        <v/>
      </c>
      <c r="E4797" t="s">
        <v>75</v>
      </c>
    </row>
    <row r="4798" spans="1:5" outlineLevel="2" x14ac:dyDescent="0.35">
      <c r="A4798" s="11">
        <v>43915</v>
      </c>
      <c r="B4798" t="s">
        <v>45</v>
      </c>
      <c r="C4798" s="5">
        <v>45.98</v>
      </c>
      <c r="D4798" s="26" t="str">
        <f t="shared" si="74"/>
        <v/>
      </c>
      <c r="E4798" t="s">
        <v>75</v>
      </c>
    </row>
    <row r="4799" spans="1:5" outlineLevel="2" x14ac:dyDescent="0.35">
      <c r="A4799" s="11">
        <v>43915</v>
      </c>
      <c r="B4799" t="s">
        <v>45</v>
      </c>
      <c r="C4799" s="5">
        <v>102.28</v>
      </c>
      <c r="D4799" s="26" t="str">
        <f t="shared" si="74"/>
        <v/>
      </c>
      <c r="E4799" t="s">
        <v>73</v>
      </c>
    </row>
    <row r="4800" spans="1:5" outlineLevel="2" x14ac:dyDescent="0.35">
      <c r="A4800" s="11">
        <v>43915</v>
      </c>
      <c r="B4800" t="s">
        <v>45</v>
      </c>
      <c r="C4800" s="5">
        <v>208.31</v>
      </c>
      <c r="D4800" s="26" t="str">
        <f t="shared" ref="D4800:D4863" si="75">IF(E4800="","TOTAL","")</f>
        <v/>
      </c>
      <c r="E4800" t="s">
        <v>75</v>
      </c>
    </row>
    <row r="4801" spans="1:5" outlineLevel="2" x14ac:dyDescent="0.35">
      <c r="A4801" s="11">
        <v>43915</v>
      </c>
      <c r="B4801" t="s">
        <v>45</v>
      </c>
      <c r="C4801" s="5">
        <v>174.86</v>
      </c>
      <c r="D4801" s="26" t="str">
        <f t="shared" si="75"/>
        <v/>
      </c>
      <c r="E4801" t="s">
        <v>73</v>
      </c>
    </row>
    <row r="4802" spans="1:5" outlineLevel="2" x14ac:dyDescent="0.35">
      <c r="A4802" s="11">
        <v>43915</v>
      </c>
      <c r="B4802" t="s">
        <v>45</v>
      </c>
      <c r="C4802" s="5">
        <v>544.05999999999995</v>
      </c>
      <c r="D4802" s="26" t="str">
        <f t="shared" si="75"/>
        <v/>
      </c>
      <c r="E4802" t="s">
        <v>611</v>
      </c>
    </row>
    <row r="4803" spans="1:5" outlineLevel="1" x14ac:dyDescent="0.35">
      <c r="A4803" s="24">
        <f>A4802</f>
        <v>43915</v>
      </c>
      <c r="B4803" s="25" t="str">
        <f>B4802</f>
        <v>JOHNSTONE SUPPLY</v>
      </c>
      <c r="C4803" s="26">
        <f>SUBTOTAL(9,C4794:C4802)</f>
        <v>1224.52</v>
      </c>
      <c r="D4803" s="26" t="str">
        <f t="shared" si="75"/>
        <v>TOTAL</v>
      </c>
    </row>
    <row r="4804" spans="1:5" outlineLevel="2" x14ac:dyDescent="0.35">
      <c r="A4804" s="11">
        <v>43915</v>
      </c>
      <c r="B4804" t="s">
        <v>148</v>
      </c>
      <c r="C4804" s="5">
        <v>54.99</v>
      </c>
      <c r="D4804" s="26" t="str">
        <f t="shared" si="75"/>
        <v/>
      </c>
      <c r="E4804" t="s">
        <v>73</v>
      </c>
    </row>
    <row r="4805" spans="1:5" outlineLevel="2" x14ac:dyDescent="0.35">
      <c r="A4805" s="11">
        <v>43915</v>
      </c>
      <c r="B4805" t="s">
        <v>148</v>
      </c>
      <c r="C4805" s="5">
        <v>190.91</v>
      </c>
      <c r="D4805" s="26" t="str">
        <f t="shared" si="75"/>
        <v/>
      </c>
      <c r="E4805" t="s">
        <v>73</v>
      </c>
    </row>
    <row r="4806" spans="1:5" outlineLevel="2" x14ac:dyDescent="0.35">
      <c r="A4806" s="11">
        <v>43915</v>
      </c>
      <c r="B4806" t="s">
        <v>148</v>
      </c>
      <c r="C4806" s="5">
        <v>6</v>
      </c>
      <c r="D4806" s="26" t="str">
        <f t="shared" si="75"/>
        <v/>
      </c>
      <c r="E4806" t="s">
        <v>73</v>
      </c>
    </row>
    <row r="4807" spans="1:5" outlineLevel="2" x14ac:dyDescent="0.35">
      <c r="A4807" s="11">
        <v>43915</v>
      </c>
      <c r="B4807" t="s">
        <v>148</v>
      </c>
      <c r="C4807" s="5">
        <v>12</v>
      </c>
      <c r="D4807" s="26" t="str">
        <f t="shared" si="75"/>
        <v/>
      </c>
      <c r="E4807" t="s">
        <v>73</v>
      </c>
    </row>
    <row r="4808" spans="1:5" outlineLevel="1" x14ac:dyDescent="0.35">
      <c r="A4808" s="24">
        <f>A4807</f>
        <v>43915</v>
      </c>
      <c r="B4808" s="25" t="str">
        <f>B4807</f>
        <v>J.W. PEPPER AND SON INC</v>
      </c>
      <c r="C4808" s="26">
        <f>SUBTOTAL(9,C4804:C4807)</f>
        <v>263.89999999999998</v>
      </c>
      <c r="D4808" s="26" t="str">
        <f t="shared" si="75"/>
        <v>TOTAL</v>
      </c>
    </row>
    <row r="4809" spans="1:5" outlineLevel="2" x14ac:dyDescent="0.35">
      <c r="A4809" s="11">
        <v>43915</v>
      </c>
      <c r="B4809" t="s">
        <v>323</v>
      </c>
      <c r="C4809" s="5">
        <v>134</v>
      </c>
      <c r="D4809" s="26" t="str">
        <f t="shared" si="75"/>
        <v/>
      </c>
      <c r="E4809" t="s">
        <v>75</v>
      </c>
    </row>
    <row r="4810" spans="1:5" outlineLevel="1" x14ac:dyDescent="0.35">
      <c r="A4810" s="24">
        <f>A4809</f>
        <v>43915</v>
      </c>
      <c r="B4810" s="25" t="str">
        <f>B4809</f>
        <v>KATY BUTANE</v>
      </c>
      <c r="C4810" s="26">
        <f>SUBTOTAL(9,C4809:C4809)</f>
        <v>134</v>
      </c>
      <c r="D4810" s="26" t="str">
        <f t="shared" si="75"/>
        <v>TOTAL</v>
      </c>
    </row>
    <row r="4811" spans="1:5" outlineLevel="2" x14ac:dyDescent="0.35">
      <c r="A4811" s="11">
        <v>43915</v>
      </c>
      <c r="B4811" t="s">
        <v>218</v>
      </c>
      <c r="C4811" s="5">
        <v>71</v>
      </c>
      <c r="D4811" s="26" t="str">
        <f t="shared" si="75"/>
        <v/>
      </c>
      <c r="E4811" t="s">
        <v>221</v>
      </c>
    </row>
    <row r="4812" spans="1:5" outlineLevel="1" x14ac:dyDescent="0.35">
      <c r="A4812" s="24">
        <f>A4811</f>
        <v>43915</v>
      </c>
      <c r="B4812" s="25" t="str">
        <f>B4811</f>
        <v>KATY INSURANCE AGENCY INC</v>
      </c>
      <c r="C4812" s="26">
        <f>SUBTOTAL(9,C4811:C4811)</f>
        <v>71</v>
      </c>
      <c r="D4812" s="26" t="str">
        <f t="shared" si="75"/>
        <v>TOTAL</v>
      </c>
    </row>
    <row r="4813" spans="1:5" outlineLevel="2" x14ac:dyDescent="0.35">
      <c r="A4813" s="11">
        <v>43915</v>
      </c>
      <c r="B4813" t="s">
        <v>1008</v>
      </c>
      <c r="C4813" s="5">
        <v>8874</v>
      </c>
      <c r="D4813" s="26" t="str">
        <f t="shared" si="75"/>
        <v/>
      </c>
      <c r="E4813" t="s">
        <v>71</v>
      </c>
    </row>
    <row r="4814" spans="1:5" outlineLevel="2" x14ac:dyDescent="0.35">
      <c r="A4814" s="11">
        <v>43915</v>
      </c>
      <c r="B4814" t="s">
        <v>1008</v>
      </c>
      <c r="C4814" s="5">
        <v>8874</v>
      </c>
      <c r="D4814" s="26" t="str">
        <f t="shared" si="75"/>
        <v/>
      </c>
      <c r="E4814" t="s">
        <v>74</v>
      </c>
    </row>
    <row r="4815" spans="1:5" outlineLevel="1" x14ac:dyDescent="0.35">
      <c r="A4815" s="24">
        <f>A4814</f>
        <v>43915</v>
      </c>
      <c r="B4815" s="25" t="str">
        <f>B4814</f>
        <v>KINESTEMUSA LLC</v>
      </c>
      <c r="C4815" s="26">
        <f>SUBTOTAL(9,C4813:C4814)</f>
        <v>17748</v>
      </c>
      <c r="D4815" s="26" t="str">
        <f t="shared" si="75"/>
        <v>TOTAL</v>
      </c>
    </row>
    <row r="4816" spans="1:5" outlineLevel="2" x14ac:dyDescent="0.35">
      <c r="A4816" s="11">
        <v>43915</v>
      </c>
      <c r="B4816" t="s">
        <v>569</v>
      </c>
      <c r="C4816" s="5">
        <v>105</v>
      </c>
      <c r="D4816" s="26" t="str">
        <f t="shared" si="75"/>
        <v/>
      </c>
      <c r="E4816" t="s">
        <v>71</v>
      </c>
    </row>
    <row r="4817" spans="1:5" outlineLevel="1" x14ac:dyDescent="0.35">
      <c r="A4817" s="24">
        <f>A4816</f>
        <v>43915</v>
      </c>
      <c r="B4817" s="25" t="str">
        <f>B4816</f>
        <v>ANDREW KRUUT</v>
      </c>
      <c r="C4817" s="26">
        <f>SUBTOTAL(9,C4816:C4816)</f>
        <v>105</v>
      </c>
      <c r="D4817" s="26" t="str">
        <f t="shared" si="75"/>
        <v>TOTAL</v>
      </c>
    </row>
    <row r="4818" spans="1:5" outlineLevel="2" x14ac:dyDescent="0.35">
      <c r="A4818" s="11">
        <v>43915</v>
      </c>
      <c r="B4818" t="s">
        <v>1009</v>
      </c>
      <c r="C4818" s="5">
        <v>300</v>
      </c>
      <c r="D4818" s="26" t="str">
        <f t="shared" si="75"/>
        <v/>
      </c>
      <c r="E4818" t="s">
        <v>71</v>
      </c>
    </row>
    <row r="4819" spans="1:5" outlineLevel="1" x14ac:dyDescent="0.35">
      <c r="A4819" s="24">
        <f>A4818</f>
        <v>43915</v>
      </c>
      <c r="B4819" s="25" t="str">
        <f>B4818</f>
        <v>MICHAEL LABOUNTY</v>
      </c>
      <c r="C4819" s="26">
        <f>SUBTOTAL(9,C4818:C4818)</f>
        <v>300</v>
      </c>
      <c r="D4819" s="26" t="str">
        <f t="shared" si="75"/>
        <v>TOTAL</v>
      </c>
    </row>
    <row r="4820" spans="1:5" outlineLevel="2" x14ac:dyDescent="0.35">
      <c r="A4820" s="11">
        <v>43915</v>
      </c>
      <c r="B4820" t="s">
        <v>11</v>
      </c>
      <c r="C4820" s="5">
        <v>728.52</v>
      </c>
      <c r="D4820" s="26" t="str">
        <f t="shared" si="75"/>
        <v/>
      </c>
      <c r="E4820" t="s">
        <v>73</v>
      </c>
    </row>
    <row r="4821" spans="1:5" outlineLevel="2" x14ac:dyDescent="0.35">
      <c r="A4821" s="11">
        <v>43915</v>
      </c>
      <c r="B4821" t="s">
        <v>11</v>
      </c>
      <c r="C4821" s="5">
        <v>296.29000000000002</v>
      </c>
      <c r="D4821" s="26" t="str">
        <f t="shared" si="75"/>
        <v/>
      </c>
      <c r="E4821" t="s">
        <v>73</v>
      </c>
    </row>
    <row r="4822" spans="1:5" outlineLevel="2" x14ac:dyDescent="0.35">
      <c r="A4822" s="11">
        <v>43915</v>
      </c>
      <c r="B4822" t="s">
        <v>11</v>
      </c>
      <c r="C4822" s="5">
        <v>110.15</v>
      </c>
      <c r="D4822" s="26" t="str">
        <f t="shared" si="75"/>
        <v/>
      </c>
      <c r="E4822" t="s">
        <v>73</v>
      </c>
    </row>
    <row r="4823" spans="1:5" outlineLevel="2" x14ac:dyDescent="0.35">
      <c r="A4823" s="11">
        <v>43915</v>
      </c>
      <c r="B4823" t="s">
        <v>11</v>
      </c>
      <c r="C4823" s="5">
        <v>165.23</v>
      </c>
      <c r="D4823" s="26" t="str">
        <f t="shared" si="75"/>
        <v/>
      </c>
      <c r="E4823" t="s">
        <v>73</v>
      </c>
    </row>
    <row r="4824" spans="1:5" outlineLevel="2" x14ac:dyDescent="0.35">
      <c r="A4824" s="11">
        <v>43915</v>
      </c>
      <c r="B4824" t="s">
        <v>11</v>
      </c>
      <c r="C4824" s="5">
        <v>318.13</v>
      </c>
      <c r="D4824" s="26" t="str">
        <f t="shared" si="75"/>
        <v/>
      </c>
      <c r="E4824" t="s">
        <v>73</v>
      </c>
    </row>
    <row r="4825" spans="1:5" outlineLevel="2" x14ac:dyDescent="0.35">
      <c r="A4825" s="11">
        <v>43915</v>
      </c>
      <c r="B4825" t="s">
        <v>11</v>
      </c>
      <c r="C4825" s="5">
        <v>47.44</v>
      </c>
      <c r="D4825" s="26" t="str">
        <f t="shared" si="75"/>
        <v/>
      </c>
      <c r="E4825" t="s">
        <v>73</v>
      </c>
    </row>
    <row r="4826" spans="1:5" outlineLevel="2" x14ac:dyDescent="0.35">
      <c r="A4826" s="11">
        <v>43915</v>
      </c>
      <c r="B4826" t="s">
        <v>11</v>
      </c>
      <c r="C4826" s="5">
        <v>56.99</v>
      </c>
      <c r="D4826" s="26" t="str">
        <f t="shared" si="75"/>
        <v/>
      </c>
      <c r="E4826" t="s">
        <v>73</v>
      </c>
    </row>
    <row r="4827" spans="1:5" outlineLevel="2" x14ac:dyDescent="0.35">
      <c r="A4827" s="11">
        <v>43915</v>
      </c>
      <c r="B4827" t="s">
        <v>11</v>
      </c>
      <c r="C4827" s="5">
        <v>85.47</v>
      </c>
      <c r="D4827" s="26" t="str">
        <f t="shared" si="75"/>
        <v/>
      </c>
      <c r="E4827" t="s">
        <v>73</v>
      </c>
    </row>
    <row r="4828" spans="1:5" outlineLevel="2" x14ac:dyDescent="0.35">
      <c r="A4828" s="11">
        <v>43915</v>
      </c>
      <c r="B4828" t="s">
        <v>11</v>
      </c>
      <c r="C4828" s="5">
        <v>37.99</v>
      </c>
      <c r="D4828" s="26" t="str">
        <f t="shared" si="75"/>
        <v/>
      </c>
      <c r="E4828" t="s">
        <v>73</v>
      </c>
    </row>
    <row r="4829" spans="1:5" outlineLevel="1" x14ac:dyDescent="0.35">
      <c r="A4829" s="24">
        <f>A4828</f>
        <v>43915</v>
      </c>
      <c r="B4829" s="25" t="str">
        <f>B4828</f>
        <v>LAKESHORE EQUIPMENT COMPANY</v>
      </c>
      <c r="C4829" s="26">
        <f>SUBTOTAL(9,C4820:C4828)</f>
        <v>1846.2100000000003</v>
      </c>
      <c r="D4829" s="26" t="str">
        <f t="shared" si="75"/>
        <v>TOTAL</v>
      </c>
    </row>
    <row r="4830" spans="1:5" outlineLevel="2" x14ac:dyDescent="0.35">
      <c r="A4830" s="11">
        <v>43915</v>
      </c>
      <c r="B4830" t="s">
        <v>1010</v>
      </c>
      <c r="C4830" s="5">
        <v>300</v>
      </c>
      <c r="D4830" s="26" t="str">
        <f t="shared" si="75"/>
        <v/>
      </c>
      <c r="E4830" t="s">
        <v>71</v>
      </c>
    </row>
    <row r="4831" spans="1:5" outlineLevel="1" x14ac:dyDescent="0.35">
      <c r="A4831" s="24">
        <f>A4830</f>
        <v>43915</v>
      </c>
      <c r="B4831" s="25" t="str">
        <f>B4830</f>
        <v>DAVID L LANGFORD</v>
      </c>
      <c r="C4831" s="26">
        <f>SUBTOTAL(9,C4830:C4830)</f>
        <v>300</v>
      </c>
      <c r="D4831" s="26" t="str">
        <f t="shared" si="75"/>
        <v>TOTAL</v>
      </c>
    </row>
    <row r="4832" spans="1:5" outlineLevel="2" x14ac:dyDescent="0.35">
      <c r="A4832" s="11">
        <v>43915</v>
      </c>
      <c r="B4832" t="s">
        <v>145</v>
      </c>
      <c r="C4832" s="5">
        <v>929.3</v>
      </c>
      <c r="D4832" s="26" t="str">
        <f t="shared" si="75"/>
        <v/>
      </c>
      <c r="E4832" t="s">
        <v>87</v>
      </c>
    </row>
    <row r="4833" spans="1:5" outlineLevel="2" x14ac:dyDescent="0.35">
      <c r="A4833" s="11">
        <v>43915</v>
      </c>
      <c r="B4833" t="s">
        <v>145</v>
      </c>
      <c r="C4833" s="5">
        <v>241.78</v>
      </c>
      <c r="D4833" s="26" t="str">
        <f t="shared" si="75"/>
        <v/>
      </c>
      <c r="E4833" t="s">
        <v>87</v>
      </c>
    </row>
    <row r="4834" spans="1:5" outlineLevel="2" x14ac:dyDescent="0.35">
      <c r="A4834" s="11">
        <v>43915</v>
      </c>
      <c r="B4834" t="s">
        <v>145</v>
      </c>
      <c r="C4834" s="5">
        <v>129.9</v>
      </c>
      <c r="D4834" s="26" t="str">
        <f t="shared" si="75"/>
        <v/>
      </c>
      <c r="E4834" t="s">
        <v>87</v>
      </c>
    </row>
    <row r="4835" spans="1:5" outlineLevel="1" x14ac:dyDescent="0.35">
      <c r="A4835" s="24">
        <f>A4834</f>
        <v>43915</v>
      </c>
      <c r="B4835" s="25" t="str">
        <f>B4834</f>
        <v>LAS MANANITAS MEXICAN RESTAURANT INC</v>
      </c>
      <c r="C4835" s="26">
        <f>SUBTOTAL(9,C4832:C4834)</f>
        <v>1300.98</v>
      </c>
      <c r="D4835" s="26" t="str">
        <f t="shared" si="75"/>
        <v>TOTAL</v>
      </c>
    </row>
    <row r="4836" spans="1:5" outlineLevel="2" x14ac:dyDescent="0.35">
      <c r="A4836" s="11">
        <v>43915</v>
      </c>
      <c r="B4836" t="s">
        <v>545</v>
      </c>
      <c r="C4836" s="5">
        <v>2331.7399999999998</v>
      </c>
      <c r="D4836" s="26" t="str">
        <f t="shared" si="75"/>
        <v/>
      </c>
      <c r="E4836" t="s">
        <v>87</v>
      </c>
    </row>
    <row r="4837" spans="1:5" outlineLevel="1" x14ac:dyDescent="0.35">
      <c r="A4837" s="24">
        <f>A4836</f>
        <v>43915</v>
      </c>
      <c r="B4837" s="25" t="str">
        <f>B4836</f>
        <v>LEUKEMIA &amp; LYMPHOMA SOCIETY</v>
      </c>
      <c r="C4837" s="26">
        <f>SUBTOTAL(9,C4836:C4836)</f>
        <v>2331.7399999999998</v>
      </c>
      <c r="D4837" s="26" t="str">
        <f t="shared" si="75"/>
        <v>TOTAL</v>
      </c>
    </row>
    <row r="4838" spans="1:5" outlineLevel="2" x14ac:dyDescent="0.35">
      <c r="A4838" s="11">
        <v>43915</v>
      </c>
      <c r="B4838" t="s">
        <v>823</v>
      </c>
      <c r="C4838" s="5">
        <v>3950</v>
      </c>
      <c r="D4838" s="26" t="str">
        <f t="shared" si="75"/>
        <v/>
      </c>
      <c r="E4838" t="s">
        <v>79</v>
      </c>
    </row>
    <row r="4839" spans="1:5" outlineLevel="1" x14ac:dyDescent="0.35">
      <c r="A4839" s="24">
        <f>A4838</f>
        <v>43915</v>
      </c>
      <c r="B4839" s="25" t="str">
        <f>B4838</f>
        <v>LITECO ELECTRIC INC</v>
      </c>
      <c r="C4839" s="26">
        <f>SUBTOTAL(9,C4838:C4838)</f>
        <v>3950</v>
      </c>
      <c r="D4839" s="26" t="str">
        <f t="shared" si="75"/>
        <v>TOTAL</v>
      </c>
    </row>
    <row r="4840" spans="1:5" outlineLevel="2" x14ac:dyDescent="0.35">
      <c r="A4840" s="11">
        <v>43915</v>
      </c>
      <c r="B4840" t="s">
        <v>1011</v>
      </c>
      <c r="C4840" s="5">
        <v>671.87</v>
      </c>
      <c r="D4840" s="26" t="str">
        <f t="shared" si="75"/>
        <v/>
      </c>
      <c r="E4840" t="s">
        <v>73</v>
      </c>
    </row>
    <row r="4841" spans="1:5" outlineLevel="1" x14ac:dyDescent="0.35">
      <c r="A4841" s="24">
        <f>A4840</f>
        <v>43915</v>
      </c>
      <c r="B4841" s="25" t="str">
        <f>B4840</f>
        <v>LONE STAR LEARNING</v>
      </c>
      <c r="C4841" s="26">
        <f>SUBTOTAL(9,C4840:C4840)</f>
        <v>671.87</v>
      </c>
      <c r="D4841" s="26" t="str">
        <f t="shared" si="75"/>
        <v>TOTAL</v>
      </c>
    </row>
    <row r="4842" spans="1:5" outlineLevel="2" x14ac:dyDescent="0.35">
      <c r="A4842" s="11">
        <v>43915</v>
      </c>
      <c r="B4842" t="s">
        <v>134</v>
      </c>
      <c r="C4842" s="5">
        <v>1845</v>
      </c>
      <c r="D4842" s="26" t="str">
        <f t="shared" si="75"/>
        <v/>
      </c>
      <c r="E4842" t="s">
        <v>82</v>
      </c>
    </row>
    <row r="4843" spans="1:5" outlineLevel="2" x14ac:dyDescent="0.35">
      <c r="A4843" s="11">
        <v>43915</v>
      </c>
      <c r="B4843" t="s">
        <v>134</v>
      </c>
      <c r="C4843" s="5">
        <v>3260</v>
      </c>
      <c r="D4843" s="26" t="str">
        <f t="shared" si="75"/>
        <v/>
      </c>
      <c r="E4843" t="s">
        <v>285</v>
      </c>
    </row>
    <row r="4844" spans="1:5" outlineLevel="1" x14ac:dyDescent="0.35">
      <c r="A4844" s="24">
        <f>A4843</f>
        <v>43915</v>
      </c>
      <c r="B4844" s="25" t="str">
        <f>B4843</f>
        <v>MULTIVISTA</v>
      </c>
      <c r="C4844" s="26">
        <f>SUBTOTAL(9,C4842:C4843)</f>
        <v>5105</v>
      </c>
      <c r="D4844" s="26" t="str">
        <f t="shared" si="75"/>
        <v>TOTAL</v>
      </c>
    </row>
    <row r="4845" spans="1:5" outlineLevel="2" x14ac:dyDescent="0.35">
      <c r="A4845" s="11">
        <v>43915</v>
      </c>
      <c r="B4845" t="s">
        <v>68</v>
      </c>
      <c r="C4845" s="5">
        <v>117.48</v>
      </c>
      <c r="D4845" s="26" t="str">
        <f t="shared" si="75"/>
        <v/>
      </c>
      <c r="E4845" t="s">
        <v>75</v>
      </c>
    </row>
    <row r="4846" spans="1:5" outlineLevel="2" x14ac:dyDescent="0.35">
      <c r="A4846" s="11">
        <v>43915</v>
      </c>
      <c r="B4846" t="s">
        <v>68</v>
      </c>
      <c r="C4846" s="5">
        <v>468.42</v>
      </c>
      <c r="D4846" s="26" t="str">
        <f t="shared" si="75"/>
        <v/>
      </c>
      <c r="E4846" t="s">
        <v>75</v>
      </c>
    </row>
    <row r="4847" spans="1:5" outlineLevel="1" x14ac:dyDescent="0.35">
      <c r="A4847" s="24">
        <f>A4846</f>
        <v>43915</v>
      </c>
      <c r="B4847" s="25" t="str">
        <f>B4846</f>
        <v>LONGHORN BUS SALES</v>
      </c>
      <c r="C4847" s="26">
        <f>SUBTOTAL(9,C4845:C4846)</f>
        <v>585.9</v>
      </c>
      <c r="D4847" s="26" t="str">
        <f t="shared" si="75"/>
        <v>TOTAL</v>
      </c>
    </row>
    <row r="4848" spans="1:5" outlineLevel="2" x14ac:dyDescent="0.35">
      <c r="A4848" s="11">
        <v>43915</v>
      </c>
      <c r="B4848" t="s">
        <v>18</v>
      </c>
      <c r="C4848" s="5">
        <v>1624.19</v>
      </c>
      <c r="D4848" s="26" t="str">
        <f t="shared" si="75"/>
        <v/>
      </c>
      <c r="E4848" t="s">
        <v>74</v>
      </c>
    </row>
    <row r="4849" spans="1:5" outlineLevel="2" x14ac:dyDescent="0.35">
      <c r="A4849" s="11">
        <v>43915</v>
      </c>
      <c r="B4849" t="s">
        <v>18</v>
      </c>
      <c r="C4849" s="5">
        <v>1228.18</v>
      </c>
      <c r="D4849" s="26" t="str">
        <f t="shared" si="75"/>
        <v/>
      </c>
      <c r="E4849" t="s">
        <v>74</v>
      </c>
    </row>
    <row r="4850" spans="1:5" outlineLevel="2" x14ac:dyDescent="0.35">
      <c r="A4850" s="11">
        <v>43915</v>
      </c>
      <c r="B4850" t="s">
        <v>18</v>
      </c>
      <c r="C4850" s="5">
        <v>472.84</v>
      </c>
      <c r="D4850" s="26" t="str">
        <f t="shared" si="75"/>
        <v/>
      </c>
      <c r="E4850" t="s">
        <v>74</v>
      </c>
    </row>
    <row r="4851" spans="1:5" outlineLevel="1" x14ac:dyDescent="0.35">
      <c r="A4851" s="24">
        <f>A4850</f>
        <v>43915</v>
      </c>
      <c r="B4851" s="25" t="str">
        <f>B4850</f>
        <v>MACKIN EDUCATIONAL RES</v>
      </c>
      <c r="C4851" s="26">
        <f>SUBTOTAL(9,C4848:C4850)</f>
        <v>3325.21</v>
      </c>
      <c r="D4851" s="26" t="str">
        <f t="shared" si="75"/>
        <v>TOTAL</v>
      </c>
    </row>
    <row r="4852" spans="1:5" outlineLevel="2" x14ac:dyDescent="0.35">
      <c r="A4852" s="11">
        <v>43915</v>
      </c>
      <c r="B4852" t="s">
        <v>185</v>
      </c>
      <c r="C4852" s="5">
        <v>120</v>
      </c>
      <c r="D4852" s="26" t="str">
        <f t="shared" si="75"/>
        <v/>
      </c>
      <c r="E4852" t="s">
        <v>87</v>
      </c>
    </row>
    <row r="4853" spans="1:5" outlineLevel="1" x14ac:dyDescent="0.35">
      <c r="A4853" s="24">
        <f>A4852</f>
        <v>43915</v>
      </c>
      <c r="B4853" s="25" t="str">
        <f>B4852</f>
        <v>M P FRY LLC</v>
      </c>
      <c r="C4853" s="26">
        <f>SUBTOTAL(9,C4852:C4852)</f>
        <v>120</v>
      </c>
      <c r="D4853" s="26" t="str">
        <f t="shared" si="75"/>
        <v>TOTAL</v>
      </c>
    </row>
    <row r="4854" spans="1:5" outlineLevel="2" x14ac:dyDescent="0.35">
      <c r="A4854" s="11">
        <v>43915</v>
      </c>
      <c r="B4854" t="s">
        <v>1012</v>
      </c>
      <c r="C4854" s="5">
        <v>71.91</v>
      </c>
      <c r="D4854" s="26" t="str">
        <f t="shared" si="75"/>
        <v/>
      </c>
      <c r="E4854" t="s">
        <v>70</v>
      </c>
    </row>
    <row r="4855" spans="1:5" outlineLevel="1" x14ac:dyDescent="0.35">
      <c r="A4855" s="24">
        <f>A4854</f>
        <v>43915</v>
      </c>
      <c r="B4855" s="25" t="str">
        <f>B4854</f>
        <v>MARDEL INC</v>
      </c>
      <c r="C4855" s="26">
        <f>SUBTOTAL(9,C4854:C4854)</f>
        <v>71.91</v>
      </c>
      <c r="D4855" s="26" t="str">
        <f t="shared" si="75"/>
        <v>TOTAL</v>
      </c>
    </row>
    <row r="4856" spans="1:5" outlineLevel="2" x14ac:dyDescent="0.35">
      <c r="A4856" s="11">
        <v>43915</v>
      </c>
      <c r="B4856" t="s">
        <v>369</v>
      </c>
      <c r="C4856" s="5">
        <v>28.3</v>
      </c>
      <c r="D4856" s="26" t="str">
        <f t="shared" si="75"/>
        <v/>
      </c>
      <c r="E4856" t="s">
        <v>93</v>
      </c>
    </row>
    <row r="4857" spans="1:5" outlineLevel="2" x14ac:dyDescent="0.35">
      <c r="A4857" s="11">
        <v>43915</v>
      </c>
      <c r="B4857" t="s">
        <v>369</v>
      </c>
      <c r="C4857" s="5">
        <v>100.05</v>
      </c>
      <c r="D4857" s="26" t="str">
        <f t="shared" si="75"/>
        <v/>
      </c>
      <c r="E4857" t="s">
        <v>93</v>
      </c>
    </row>
    <row r="4858" spans="1:5" outlineLevel="2" x14ac:dyDescent="0.35">
      <c r="A4858" s="11">
        <v>43915</v>
      </c>
      <c r="B4858" t="s">
        <v>369</v>
      </c>
      <c r="C4858" s="5">
        <v>9.3000000000000007</v>
      </c>
      <c r="D4858" s="26" t="str">
        <f t="shared" si="75"/>
        <v/>
      </c>
      <c r="E4858" t="s">
        <v>93</v>
      </c>
    </row>
    <row r="4859" spans="1:5" outlineLevel="2" x14ac:dyDescent="0.35">
      <c r="A4859" s="11">
        <v>43915</v>
      </c>
      <c r="B4859" t="s">
        <v>369</v>
      </c>
      <c r="C4859" s="5">
        <v>610.41999999999996</v>
      </c>
      <c r="D4859" s="26" t="str">
        <f t="shared" si="75"/>
        <v/>
      </c>
      <c r="E4859" t="s">
        <v>93</v>
      </c>
    </row>
    <row r="4860" spans="1:5" outlineLevel="2" x14ac:dyDescent="0.35">
      <c r="A4860" s="11">
        <v>43915</v>
      </c>
      <c r="B4860" t="s">
        <v>369</v>
      </c>
      <c r="C4860" s="5">
        <v>124.3</v>
      </c>
      <c r="D4860" s="26" t="str">
        <f t="shared" si="75"/>
        <v/>
      </c>
      <c r="E4860" t="s">
        <v>93</v>
      </c>
    </row>
    <row r="4861" spans="1:5" outlineLevel="2" x14ac:dyDescent="0.35">
      <c r="A4861" s="11">
        <v>43915</v>
      </c>
      <c r="B4861" t="s">
        <v>369</v>
      </c>
      <c r="C4861" s="5">
        <v>4117.08</v>
      </c>
      <c r="D4861" s="26" t="str">
        <f t="shared" si="75"/>
        <v/>
      </c>
      <c r="E4861" t="s">
        <v>93</v>
      </c>
    </row>
    <row r="4862" spans="1:5" outlineLevel="2" x14ac:dyDescent="0.35">
      <c r="A4862" s="11">
        <v>43915</v>
      </c>
      <c r="B4862" t="s">
        <v>369</v>
      </c>
      <c r="C4862" s="5">
        <v>778.2</v>
      </c>
      <c r="D4862" s="26" t="str">
        <f t="shared" si="75"/>
        <v/>
      </c>
      <c r="E4862" t="s">
        <v>93</v>
      </c>
    </row>
    <row r="4863" spans="1:5" outlineLevel="1" x14ac:dyDescent="0.35">
      <c r="A4863" s="24">
        <f>A4862</f>
        <v>43915</v>
      </c>
      <c r="B4863" s="25" t="str">
        <f>B4862</f>
        <v>MASON CREEK U D</v>
      </c>
      <c r="C4863" s="26">
        <f>SUBTOTAL(9,C4856:C4862)</f>
        <v>5767.65</v>
      </c>
      <c r="D4863" s="26" t="str">
        <f t="shared" si="75"/>
        <v>TOTAL</v>
      </c>
    </row>
    <row r="4864" spans="1:5" outlineLevel="2" x14ac:dyDescent="0.35">
      <c r="A4864" s="11">
        <v>43915</v>
      </c>
      <c r="B4864" t="s">
        <v>833</v>
      </c>
      <c r="C4864" s="5">
        <v>317</v>
      </c>
      <c r="D4864" s="26" t="str">
        <f t="shared" ref="D4864:D4927" si="76">IF(E4864="","TOTAL","")</f>
        <v/>
      </c>
      <c r="E4864" t="s">
        <v>71</v>
      </c>
    </row>
    <row r="4865" spans="1:5" outlineLevel="1" x14ac:dyDescent="0.35">
      <c r="A4865" s="24">
        <f>A4864</f>
        <v>43915</v>
      </c>
      <c r="B4865" s="25" t="str">
        <f>B4864</f>
        <v>MASTER WORD SERVICES INC</v>
      </c>
      <c r="C4865" s="26">
        <f>SUBTOTAL(9,C4864:C4864)</f>
        <v>317</v>
      </c>
      <c r="D4865" s="26" t="str">
        <f t="shared" si="76"/>
        <v>TOTAL</v>
      </c>
    </row>
    <row r="4866" spans="1:5" outlineLevel="2" x14ac:dyDescent="0.35">
      <c r="A4866" s="11">
        <v>43915</v>
      </c>
      <c r="B4866" t="s">
        <v>153</v>
      </c>
      <c r="C4866" s="5">
        <v>584.19000000000005</v>
      </c>
      <c r="D4866" s="26" t="str">
        <f t="shared" si="76"/>
        <v/>
      </c>
      <c r="E4866" t="s">
        <v>93</v>
      </c>
    </row>
    <row r="4867" spans="1:5" outlineLevel="2" x14ac:dyDescent="0.35">
      <c r="A4867" s="11">
        <v>43915</v>
      </c>
      <c r="B4867" t="s">
        <v>153</v>
      </c>
      <c r="C4867" s="5">
        <v>7.41</v>
      </c>
      <c r="D4867" s="26" t="str">
        <f t="shared" si="76"/>
        <v/>
      </c>
      <c r="E4867" t="s">
        <v>93</v>
      </c>
    </row>
    <row r="4868" spans="1:5" outlineLevel="2" x14ac:dyDescent="0.35">
      <c r="A4868" s="11">
        <v>43915</v>
      </c>
      <c r="B4868" t="s">
        <v>153</v>
      </c>
      <c r="C4868" s="5">
        <v>739.36</v>
      </c>
      <c r="D4868" s="26" t="str">
        <f t="shared" si="76"/>
        <v/>
      </c>
      <c r="E4868" t="s">
        <v>93</v>
      </c>
    </row>
    <row r="4869" spans="1:5" outlineLevel="1" x14ac:dyDescent="0.35">
      <c r="A4869" s="24">
        <f>A4868</f>
        <v>43915</v>
      </c>
      <c r="B4869" s="25" t="str">
        <f>B4868</f>
        <v>MEMORIAL MUD</v>
      </c>
      <c r="C4869" s="26">
        <f>SUBTOTAL(9,C4866:C4868)</f>
        <v>1330.96</v>
      </c>
      <c r="D4869" s="26" t="str">
        <f t="shared" si="76"/>
        <v>TOTAL</v>
      </c>
    </row>
    <row r="4870" spans="1:5" outlineLevel="2" x14ac:dyDescent="0.35">
      <c r="A4870" s="11">
        <v>43915</v>
      </c>
      <c r="B4870" t="s">
        <v>191</v>
      </c>
      <c r="C4870" s="5">
        <v>930</v>
      </c>
      <c r="D4870" s="26" t="str">
        <f t="shared" si="76"/>
        <v/>
      </c>
      <c r="E4870" t="s">
        <v>74</v>
      </c>
    </row>
    <row r="4871" spans="1:5" outlineLevel="1" x14ac:dyDescent="0.35">
      <c r="A4871" s="24">
        <f>A4870</f>
        <v>43915</v>
      </c>
      <c r="B4871" s="25" t="str">
        <f>B4870</f>
        <v>MENTORING MINDS LP</v>
      </c>
      <c r="C4871" s="26">
        <f>SUBTOTAL(9,C4870:C4870)</f>
        <v>930</v>
      </c>
      <c r="D4871" s="26" t="str">
        <f t="shared" si="76"/>
        <v>TOTAL</v>
      </c>
    </row>
    <row r="4872" spans="1:5" outlineLevel="2" x14ac:dyDescent="0.35">
      <c r="A4872" s="11">
        <v>43915</v>
      </c>
      <c r="B4872" t="s">
        <v>220</v>
      </c>
      <c r="C4872" s="5">
        <v>65629.789999999994</v>
      </c>
      <c r="D4872" s="26" t="str">
        <f t="shared" si="76"/>
        <v/>
      </c>
      <c r="E4872" t="s">
        <v>161</v>
      </c>
    </row>
    <row r="4873" spans="1:5" outlineLevel="1" x14ac:dyDescent="0.35">
      <c r="A4873" s="24">
        <f>A4872</f>
        <v>43915</v>
      </c>
      <c r="B4873" s="25" t="str">
        <f>B4872</f>
        <v>MIDAMERICAN ENERGY SERVICES LLC</v>
      </c>
      <c r="C4873" s="26">
        <f>SUBTOTAL(9,C4872:C4872)</f>
        <v>65629.789999999994</v>
      </c>
      <c r="D4873" s="26" t="str">
        <f t="shared" si="76"/>
        <v>TOTAL</v>
      </c>
    </row>
    <row r="4874" spans="1:5" outlineLevel="2" x14ac:dyDescent="0.35">
      <c r="A4874" s="11">
        <v>43915</v>
      </c>
      <c r="B4874" t="s">
        <v>1013</v>
      </c>
      <c r="C4874" s="5">
        <v>300</v>
      </c>
      <c r="D4874" s="26" t="str">
        <f t="shared" si="76"/>
        <v/>
      </c>
      <c r="E4874" t="s">
        <v>71</v>
      </c>
    </row>
    <row r="4875" spans="1:5" outlineLevel="1" x14ac:dyDescent="0.35">
      <c r="A4875" s="24">
        <f>A4874</f>
        <v>43915</v>
      </c>
      <c r="B4875" s="25" t="str">
        <f>B4874</f>
        <v>MIRIAM MILLS</v>
      </c>
      <c r="C4875" s="26">
        <f>SUBTOTAL(9,C4874:C4874)</f>
        <v>300</v>
      </c>
      <c r="D4875" s="26" t="str">
        <f t="shared" si="76"/>
        <v>TOTAL</v>
      </c>
    </row>
    <row r="4876" spans="1:5" outlineLevel="2" x14ac:dyDescent="0.35">
      <c r="A4876" s="11">
        <v>43915</v>
      </c>
      <c r="B4876" t="s">
        <v>1014</v>
      </c>
      <c r="C4876" s="5">
        <v>112.5</v>
      </c>
      <c r="D4876" s="26" t="str">
        <f t="shared" si="76"/>
        <v/>
      </c>
      <c r="E4876" t="s">
        <v>71</v>
      </c>
    </row>
    <row r="4877" spans="1:5" outlineLevel="1" x14ac:dyDescent="0.35">
      <c r="A4877" s="24">
        <f>A4876</f>
        <v>43915</v>
      </c>
      <c r="B4877" s="25" t="str">
        <f>B4876</f>
        <v>ANA CRISTINA PAEZ MORONTA</v>
      </c>
      <c r="C4877" s="26">
        <f>SUBTOTAL(9,C4876:C4876)</f>
        <v>112.5</v>
      </c>
      <c r="D4877" s="26" t="str">
        <f t="shared" si="76"/>
        <v>TOTAL</v>
      </c>
    </row>
    <row r="4878" spans="1:5" outlineLevel="2" x14ac:dyDescent="0.35">
      <c r="A4878" s="11">
        <v>43915</v>
      </c>
      <c r="B4878" t="s">
        <v>294</v>
      </c>
      <c r="C4878" s="5">
        <v>1083.68</v>
      </c>
      <c r="D4878" s="26" t="str">
        <f t="shared" si="76"/>
        <v/>
      </c>
      <c r="E4878" t="s">
        <v>611</v>
      </c>
    </row>
    <row r="4879" spans="1:5" outlineLevel="2" x14ac:dyDescent="0.35">
      <c r="A4879" s="11">
        <v>43915</v>
      </c>
      <c r="B4879" t="s">
        <v>294</v>
      </c>
      <c r="C4879" s="5">
        <v>351.38</v>
      </c>
      <c r="D4879" s="26" t="str">
        <f t="shared" si="76"/>
        <v/>
      </c>
      <c r="E4879" t="s">
        <v>611</v>
      </c>
    </row>
    <row r="4880" spans="1:5" outlineLevel="1" x14ac:dyDescent="0.35">
      <c r="A4880" s="24">
        <f>A4879</f>
        <v>43915</v>
      </c>
      <c r="B4880" s="25" t="str">
        <f>B4879</f>
        <v>MSC INDUSTRIAL SUPPLY CO</v>
      </c>
      <c r="C4880" s="26">
        <f>SUBTOTAL(9,C4878:C4879)</f>
        <v>1435.06</v>
      </c>
      <c r="D4880" s="26" t="str">
        <f t="shared" si="76"/>
        <v>TOTAL</v>
      </c>
    </row>
    <row r="4881" spans="1:5" outlineLevel="2" x14ac:dyDescent="0.35">
      <c r="A4881" s="11">
        <v>43915</v>
      </c>
      <c r="B4881" t="s">
        <v>1015</v>
      </c>
      <c r="C4881" s="5">
        <v>135</v>
      </c>
      <c r="D4881" s="26" t="str">
        <f t="shared" si="76"/>
        <v/>
      </c>
      <c r="E4881" t="s">
        <v>73</v>
      </c>
    </row>
    <row r="4882" spans="1:5" outlineLevel="1" x14ac:dyDescent="0.35">
      <c r="A4882" s="24">
        <f>A4881</f>
        <v>43915</v>
      </c>
      <c r="B4882" s="25" t="str">
        <f>B4881</f>
        <v>PEAP</v>
      </c>
      <c r="C4882" s="26">
        <f>SUBTOTAL(9,C4881:C4881)</f>
        <v>135</v>
      </c>
      <c r="D4882" s="26" t="str">
        <f t="shared" si="76"/>
        <v>TOTAL</v>
      </c>
    </row>
    <row r="4883" spans="1:5" outlineLevel="2" x14ac:dyDescent="0.35">
      <c r="A4883" s="11">
        <v>43915</v>
      </c>
      <c r="B4883" t="s">
        <v>36</v>
      </c>
      <c r="C4883" s="5">
        <v>693.76</v>
      </c>
      <c r="D4883" s="26" t="str">
        <f t="shared" si="76"/>
        <v/>
      </c>
      <c r="E4883" t="s">
        <v>73</v>
      </c>
    </row>
    <row r="4884" spans="1:5" outlineLevel="2" x14ac:dyDescent="0.35">
      <c r="A4884" s="11">
        <v>43915</v>
      </c>
      <c r="B4884" t="s">
        <v>36</v>
      </c>
      <c r="C4884" s="5">
        <v>9.36</v>
      </c>
      <c r="D4884" s="26" t="str">
        <f t="shared" si="76"/>
        <v/>
      </c>
      <c r="E4884" t="s">
        <v>73</v>
      </c>
    </row>
    <row r="4885" spans="1:5" outlineLevel="2" x14ac:dyDescent="0.35">
      <c r="A4885" s="11">
        <v>43915</v>
      </c>
      <c r="B4885" t="s">
        <v>36</v>
      </c>
      <c r="C4885" s="5">
        <v>47.47</v>
      </c>
      <c r="D4885" s="26" t="str">
        <f t="shared" si="76"/>
        <v/>
      </c>
      <c r="E4885" t="s">
        <v>73</v>
      </c>
    </row>
    <row r="4886" spans="1:5" outlineLevel="2" x14ac:dyDescent="0.35">
      <c r="A4886" s="11">
        <v>43915</v>
      </c>
      <c r="B4886" t="s">
        <v>36</v>
      </c>
      <c r="C4886" s="5">
        <v>6.22</v>
      </c>
      <c r="D4886" s="26" t="str">
        <f t="shared" si="76"/>
        <v/>
      </c>
      <c r="E4886" t="s">
        <v>73</v>
      </c>
    </row>
    <row r="4887" spans="1:5" outlineLevel="2" x14ac:dyDescent="0.35">
      <c r="A4887" s="11">
        <v>43915</v>
      </c>
      <c r="B4887" t="s">
        <v>36</v>
      </c>
      <c r="C4887" s="5">
        <v>94.48</v>
      </c>
      <c r="D4887" s="26" t="str">
        <f t="shared" si="76"/>
        <v/>
      </c>
      <c r="E4887" t="s">
        <v>73</v>
      </c>
    </row>
    <row r="4888" spans="1:5" outlineLevel="2" x14ac:dyDescent="0.35">
      <c r="A4888" s="11">
        <v>43915</v>
      </c>
      <c r="B4888" t="s">
        <v>36</v>
      </c>
      <c r="C4888" s="5">
        <v>18.920000000000002</v>
      </c>
      <c r="D4888" s="26" t="str">
        <f t="shared" si="76"/>
        <v/>
      </c>
      <c r="E4888" t="s">
        <v>73</v>
      </c>
    </row>
    <row r="4889" spans="1:5" outlineLevel="2" x14ac:dyDescent="0.35">
      <c r="A4889" s="11">
        <v>43915</v>
      </c>
      <c r="B4889" t="s">
        <v>36</v>
      </c>
      <c r="C4889" s="5">
        <v>222.24</v>
      </c>
      <c r="D4889" s="26" t="str">
        <f t="shared" si="76"/>
        <v/>
      </c>
      <c r="E4889" t="s">
        <v>73</v>
      </c>
    </row>
    <row r="4890" spans="1:5" outlineLevel="2" x14ac:dyDescent="0.35">
      <c r="A4890" s="11">
        <v>43915</v>
      </c>
      <c r="B4890" t="s">
        <v>36</v>
      </c>
      <c r="C4890" s="5">
        <v>1183.98</v>
      </c>
      <c r="D4890" s="26" t="str">
        <f t="shared" si="76"/>
        <v/>
      </c>
      <c r="E4890" t="s">
        <v>73</v>
      </c>
    </row>
    <row r="4891" spans="1:5" outlineLevel="2" x14ac:dyDescent="0.35">
      <c r="A4891" s="11">
        <v>43915</v>
      </c>
      <c r="B4891" t="s">
        <v>36</v>
      </c>
      <c r="C4891" s="5">
        <v>123.48</v>
      </c>
      <c r="D4891" s="26" t="str">
        <f t="shared" si="76"/>
        <v/>
      </c>
      <c r="E4891" t="s">
        <v>73</v>
      </c>
    </row>
    <row r="4892" spans="1:5" outlineLevel="2" x14ac:dyDescent="0.35">
      <c r="A4892" s="11">
        <v>43915</v>
      </c>
      <c r="B4892" t="s">
        <v>36</v>
      </c>
      <c r="C4892" s="5">
        <v>512.4</v>
      </c>
      <c r="D4892" s="26" t="str">
        <f t="shared" si="76"/>
        <v/>
      </c>
      <c r="E4892" t="s">
        <v>73</v>
      </c>
    </row>
    <row r="4893" spans="1:5" outlineLevel="2" x14ac:dyDescent="0.35">
      <c r="A4893" s="11">
        <v>43915</v>
      </c>
      <c r="B4893" t="s">
        <v>36</v>
      </c>
      <c r="C4893" s="5">
        <v>48.96</v>
      </c>
      <c r="D4893" s="26" t="str">
        <f t="shared" si="76"/>
        <v/>
      </c>
      <c r="E4893" t="s">
        <v>73</v>
      </c>
    </row>
    <row r="4894" spans="1:5" outlineLevel="2" x14ac:dyDescent="0.35">
      <c r="A4894" s="11">
        <v>43915</v>
      </c>
      <c r="B4894" t="s">
        <v>36</v>
      </c>
      <c r="C4894" s="5">
        <v>10.8</v>
      </c>
      <c r="D4894" s="26" t="str">
        <f t="shared" si="76"/>
        <v/>
      </c>
      <c r="E4894" t="s">
        <v>73</v>
      </c>
    </row>
    <row r="4895" spans="1:5" outlineLevel="2" x14ac:dyDescent="0.35">
      <c r="A4895" s="11">
        <v>43915</v>
      </c>
      <c r="B4895" t="s">
        <v>36</v>
      </c>
      <c r="C4895" s="5">
        <v>322.51</v>
      </c>
      <c r="D4895" s="26" t="str">
        <f t="shared" si="76"/>
        <v/>
      </c>
      <c r="E4895" t="s">
        <v>73</v>
      </c>
    </row>
    <row r="4896" spans="1:5" outlineLevel="2" x14ac:dyDescent="0.35">
      <c r="A4896" s="11">
        <v>43915</v>
      </c>
      <c r="B4896" t="s">
        <v>36</v>
      </c>
      <c r="C4896" s="5">
        <v>43.79</v>
      </c>
      <c r="D4896" s="26" t="str">
        <f t="shared" si="76"/>
        <v/>
      </c>
      <c r="E4896" t="s">
        <v>73</v>
      </c>
    </row>
    <row r="4897" spans="1:5" outlineLevel="2" x14ac:dyDescent="0.35">
      <c r="A4897" s="11">
        <v>43915</v>
      </c>
      <c r="B4897" t="s">
        <v>36</v>
      </c>
      <c r="C4897" s="5">
        <v>452.17</v>
      </c>
      <c r="D4897" s="26" t="str">
        <f t="shared" si="76"/>
        <v/>
      </c>
      <c r="E4897" t="s">
        <v>73</v>
      </c>
    </row>
    <row r="4898" spans="1:5" outlineLevel="1" x14ac:dyDescent="0.35">
      <c r="A4898" s="24">
        <f>A4897</f>
        <v>43915</v>
      </c>
      <c r="B4898" s="25" t="str">
        <f>B4897</f>
        <v>NASCO</v>
      </c>
      <c r="C4898" s="26">
        <f>SUBTOTAL(9,C4883:C4897)</f>
        <v>3790.5400000000009</v>
      </c>
      <c r="D4898" s="26" t="str">
        <f t="shared" si="76"/>
        <v>TOTAL</v>
      </c>
    </row>
    <row r="4899" spans="1:5" outlineLevel="2" x14ac:dyDescent="0.35">
      <c r="A4899" s="11">
        <v>43915</v>
      </c>
      <c r="B4899" t="s">
        <v>1016</v>
      </c>
      <c r="C4899" s="5">
        <v>159.5</v>
      </c>
      <c r="D4899" s="26" t="str">
        <f t="shared" si="76"/>
        <v/>
      </c>
      <c r="E4899" t="s">
        <v>77</v>
      </c>
    </row>
    <row r="4900" spans="1:5" outlineLevel="1" x14ac:dyDescent="0.35">
      <c r="A4900" s="24">
        <f>A4899</f>
        <v>43915</v>
      </c>
      <c r="B4900" s="25" t="str">
        <f>B4899</f>
        <v>NASN</v>
      </c>
      <c r="C4900" s="26">
        <f>SUBTOTAL(9,C4899:C4899)</f>
        <v>159.5</v>
      </c>
      <c r="D4900" s="26" t="str">
        <f t="shared" si="76"/>
        <v>TOTAL</v>
      </c>
    </row>
    <row r="4901" spans="1:5" outlineLevel="2" x14ac:dyDescent="0.35">
      <c r="A4901" s="11">
        <v>43915</v>
      </c>
      <c r="B4901" t="s">
        <v>1016</v>
      </c>
      <c r="C4901" s="5">
        <v>159.5</v>
      </c>
      <c r="D4901" s="26" t="str">
        <f t="shared" si="76"/>
        <v/>
      </c>
      <c r="E4901" t="s">
        <v>77</v>
      </c>
    </row>
    <row r="4902" spans="1:5" outlineLevel="1" x14ac:dyDescent="0.35">
      <c r="A4902" s="24">
        <f>A4901</f>
        <v>43915</v>
      </c>
      <c r="B4902" s="25" t="str">
        <f>B4901</f>
        <v>NASN</v>
      </c>
      <c r="C4902" s="26">
        <f>SUBTOTAL(9,C4901:C4901)</f>
        <v>159.5</v>
      </c>
      <c r="D4902" s="26" t="str">
        <f t="shared" si="76"/>
        <v>TOTAL</v>
      </c>
    </row>
    <row r="4903" spans="1:5" outlineLevel="2" x14ac:dyDescent="0.35">
      <c r="A4903" s="11">
        <v>43915</v>
      </c>
      <c r="B4903" t="s">
        <v>190</v>
      </c>
      <c r="C4903" s="5">
        <v>236.5</v>
      </c>
      <c r="D4903" s="26" t="str">
        <f t="shared" si="76"/>
        <v/>
      </c>
      <c r="E4903" t="s">
        <v>73</v>
      </c>
    </row>
    <row r="4904" spans="1:5" outlineLevel="2" x14ac:dyDescent="0.35">
      <c r="A4904" s="11">
        <v>43915</v>
      </c>
      <c r="B4904" t="s">
        <v>190</v>
      </c>
      <c r="C4904" s="5">
        <v>2520</v>
      </c>
      <c r="D4904" s="26" t="str">
        <f t="shared" si="76"/>
        <v/>
      </c>
      <c r="E4904" t="s">
        <v>73</v>
      </c>
    </row>
    <row r="4905" spans="1:5" outlineLevel="1" x14ac:dyDescent="0.35">
      <c r="A4905" s="24">
        <f>A4904</f>
        <v>43915</v>
      </c>
      <c r="B4905" s="25" t="str">
        <f>B4904</f>
        <v>NATIONAL FFA ORGANIZATION</v>
      </c>
      <c r="C4905" s="26">
        <f>SUBTOTAL(9,C4903:C4904)</f>
        <v>2756.5</v>
      </c>
      <c r="D4905" s="26" t="str">
        <f t="shared" si="76"/>
        <v>TOTAL</v>
      </c>
    </row>
    <row r="4906" spans="1:5" outlineLevel="2" x14ac:dyDescent="0.35">
      <c r="A4906" s="11">
        <v>43915</v>
      </c>
      <c r="B4906" t="s">
        <v>571</v>
      </c>
      <c r="C4906" s="5">
        <v>4446</v>
      </c>
      <c r="D4906" s="26" t="str">
        <f t="shared" si="76"/>
        <v/>
      </c>
      <c r="E4906" t="s">
        <v>89</v>
      </c>
    </row>
    <row r="4907" spans="1:5" outlineLevel="2" x14ac:dyDescent="0.35">
      <c r="A4907" s="11">
        <v>43915</v>
      </c>
      <c r="B4907" t="s">
        <v>571</v>
      </c>
      <c r="C4907" s="5">
        <v>4446</v>
      </c>
      <c r="D4907" s="26" t="str">
        <f t="shared" si="76"/>
        <v/>
      </c>
      <c r="E4907" t="s">
        <v>89</v>
      </c>
    </row>
    <row r="4908" spans="1:5" outlineLevel="2" x14ac:dyDescent="0.35">
      <c r="A4908" s="11">
        <v>43915</v>
      </c>
      <c r="B4908" t="s">
        <v>571</v>
      </c>
      <c r="C4908" s="5">
        <v>4446</v>
      </c>
      <c r="D4908" s="26" t="str">
        <f t="shared" si="76"/>
        <v/>
      </c>
      <c r="E4908" t="s">
        <v>89</v>
      </c>
    </row>
    <row r="4909" spans="1:5" outlineLevel="1" x14ac:dyDescent="0.35">
      <c r="A4909" s="24">
        <f>A4908</f>
        <v>43915</v>
      </c>
      <c r="B4909" s="25" t="str">
        <f>B4908</f>
        <v>NCS PEARSON INC</v>
      </c>
      <c r="C4909" s="26">
        <f>SUBTOTAL(9,C4906:C4908)</f>
        <v>13338</v>
      </c>
      <c r="D4909" s="26" t="str">
        <f t="shared" si="76"/>
        <v>TOTAL</v>
      </c>
    </row>
    <row r="4910" spans="1:5" outlineLevel="2" x14ac:dyDescent="0.35">
      <c r="A4910" s="11">
        <v>43915</v>
      </c>
      <c r="B4910" t="s">
        <v>1017</v>
      </c>
      <c r="C4910" s="5">
        <v>50</v>
      </c>
      <c r="D4910" s="26" t="str">
        <f t="shared" si="76"/>
        <v/>
      </c>
      <c r="E4910" t="s">
        <v>77</v>
      </c>
    </row>
    <row r="4911" spans="1:5" outlineLevel="2" x14ac:dyDescent="0.35">
      <c r="A4911" s="11">
        <v>43915</v>
      </c>
      <c r="B4911" t="s">
        <v>1017</v>
      </c>
      <c r="C4911" s="5">
        <v>75</v>
      </c>
      <c r="D4911" s="26" t="str">
        <f t="shared" si="76"/>
        <v/>
      </c>
      <c r="E4911" t="s">
        <v>74</v>
      </c>
    </row>
    <row r="4912" spans="1:5" outlineLevel="1" x14ac:dyDescent="0.35">
      <c r="A4912" s="24">
        <f>A4911</f>
        <v>43915</v>
      </c>
      <c r="B4912" s="25" t="str">
        <f>B4911</f>
        <v>NATL COUNCIL OF TEACHERS OF ENGLISH</v>
      </c>
      <c r="C4912" s="26">
        <f>SUBTOTAL(9,C4910:C4911)</f>
        <v>125</v>
      </c>
      <c r="D4912" s="26" t="str">
        <f t="shared" si="76"/>
        <v>TOTAL</v>
      </c>
    </row>
    <row r="4913" spans="1:5" outlineLevel="2" x14ac:dyDescent="0.35">
      <c r="A4913" s="11">
        <v>43915</v>
      </c>
      <c r="B4913" t="s">
        <v>1018</v>
      </c>
      <c r="C4913" s="5">
        <v>1010</v>
      </c>
      <c r="D4913" s="26" t="str">
        <f t="shared" si="76"/>
        <v/>
      </c>
      <c r="E4913" t="s">
        <v>77</v>
      </c>
    </row>
    <row r="4914" spans="1:5" outlineLevel="1" x14ac:dyDescent="0.35">
      <c r="A4914" s="24">
        <f>A4913</f>
        <v>43915</v>
      </c>
      <c r="B4914" s="25" t="str">
        <f>B4913</f>
        <v>NATIONAL ENGLISH HONOR SOCIETY</v>
      </c>
      <c r="C4914" s="26">
        <f>SUBTOTAL(9,C4913:C4913)</f>
        <v>1010</v>
      </c>
      <c r="D4914" s="26" t="str">
        <f t="shared" si="76"/>
        <v>TOTAL</v>
      </c>
    </row>
    <row r="4915" spans="1:5" outlineLevel="2" x14ac:dyDescent="0.35">
      <c r="A4915" s="11">
        <v>43915</v>
      </c>
      <c r="B4915" t="s">
        <v>176</v>
      </c>
      <c r="C4915" s="5">
        <v>578.79999999999995</v>
      </c>
      <c r="D4915" s="26" t="str">
        <f t="shared" si="76"/>
        <v/>
      </c>
      <c r="E4915" t="s">
        <v>283</v>
      </c>
    </row>
    <row r="4916" spans="1:5" outlineLevel="1" x14ac:dyDescent="0.35">
      <c r="A4916" s="24">
        <f>A4915</f>
        <v>43915</v>
      </c>
      <c r="B4916" s="25" t="str">
        <f>B4915</f>
        <v>NETSYNC NETWORK SOLUTIONS</v>
      </c>
      <c r="C4916" s="26">
        <f>SUBTOTAL(9,C4915:C4915)</f>
        <v>578.79999999999995</v>
      </c>
      <c r="D4916" s="26" t="str">
        <f t="shared" si="76"/>
        <v>TOTAL</v>
      </c>
    </row>
    <row r="4917" spans="1:5" outlineLevel="2" x14ac:dyDescent="0.35">
      <c r="A4917" s="11">
        <v>43915</v>
      </c>
      <c r="B4917" t="s">
        <v>1019</v>
      </c>
      <c r="C4917" s="5">
        <v>500</v>
      </c>
      <c r="D4917" s="26" t="str">
        <f t="shared" si="76"/>
        <v/>
      </c>
      <c r="E4917" t="s">
        <v>71</v>
      </c>
    </row>
    <row r="4918" spans="1:5" outlineLevel="1" x14ac:dyDescent="0.35">
      <c r="A4918" s="24">
        <f>A4917</f>
        <v>43915</v>
      </c>
      <c r="B4918" s="25" t="str">
        <f>B4917</f>
        <v>NEURODEVELOPMENTAL THERAPY SERVICE</v>
      </c>
      <c r="C4918" s="26">
        <f>SUBTOTAL(9,C4917:C4917)</f>
        <v>500</v>
      </c>
      <c r="D4918" s="26" t="str">
        <f t="shared" si="76"/>
        <v>TOTAL</v>
      </c>
    </row>
    <row r="4919" spans="1:5" outlineLevel="2" x14ac:dyDescent="0.35">
      <c r="A4919" s="11">
        <v>43915</v>
      </c>
      <c r="B4919" t="s">
        <v>1020</v>
      </c>
      <c r="C4919" s="5">
        <v>524.95000000000005</v>
      </c>
      <c r="D4919" s="26" t="str">
        <f t="shared" si="76"/>
        <v/>
      </c>
      <c r="E4919" t="s">
        <v>74</v>
      </c>
    </row>
    <row r="4920" spans="1:5" outlineLevel="1" x14ac:dyDescent="0.35">
      <c r="A4920" s="24">
        <f>A4919</f>
        <v>43915</v>
      </c>
      <c r="B4920" s="25" t="str">
        <f>B4919</f>
        <v>NATIONAL FIRE PROTECTION ASSOCIATION</v>
      </c>
      <c r="C4920" s="26">
        <f>SUBTOTAL(9,C4919:C4919)</f>
        <v>524.95000000000005</v>
      </c>
      <c r="D4920" s="26" t="str">
        <f t="shared" si="76"/>
        <v>TOTAL</v>
      </c>
    </row>
    <row r="4921" spans="1:5" outlineLevel="2" x14ac:dyDescent="0.35">
      <c r="A4921" s="11">
        <v>43915</v>
      </c>
      <c r="B4921" t="s">
        <v>573</v>
      </c>
      <c r="C4921" s="5">
        <v>125</v>
      </c>
      <c r="D4921" s="26" t="str">
        <f t="shared" si="76"/>
        <v/>
      </c>
      <c r="E4921" t="s">
        <v>71</v>
      </c>
    </row>
    <row r="4922" spans="1:5" outlineLevel="1" x14ac:dyDescent="0.35">
      <c r="A4922" s="24">
        <f>A4921</f>
        <v>43915</v>
      </c>
      <c r="B4922" s="25" t="str">
        <f>B4921</f>
        <v>AIMEE NORRIS</v>
      </c>
      <c r="C4922" s="26">
        <f>SUBTOTAL(9,C4921:C4921)</f>
        <v>125</v>
      </c>
      <c r="D4922" s="26" t="str">
        <f t="shared" si="76"/>
        <v>TOTAL</v>
      </c>
    </row>
    <row r="4923" spans="1:5" outlineLevel="2" x14ac:dyDescent="0.35">
      <c r="A4923" s="11">
        <v>43915</v>
      </c>
      <c r="B4923" t="s">
        <v>438</v>
      </c>
      <c r="C4923" s="5">
        <v>16.350000000000001</v>
      </c>
      <c r="D4923" s="26" t="str">
        <f t="shared" si="76"/>
        <v/>
      </c>
      <c r="E4923" t="s">
        <v>93</v>
      </c>
    </row>
    <row r="4924" spans="1:5" outlineLevel="2" x14ac:dyDescent="0.35">
      <c r="A4924" s="11">
        <v>43915</v>
      </c>
      <c r="B4924" t="s">
        <v>438</v>
      </c>
      <c r="C4924" s="5">
        <v>523.05999999999995</v>
      </c>
      <c r="D4924" s="26" t="str">
        <f t="shared" si="76"/>
        <v/>
      </c>
      <c r="E4924" t="s">
        <v>93</v>
      </c>
    </row>
    <row r="4925" spans="1:5" outlineLevel="1" x14ac:dyDescent="0.35">
      <c r="A4925" s="24">
        <f>A4924</f>
        <v>43915</v>
      </c>
      <c r="B4925" s="25" t="str">
        <f>B4924</f>
        <v>NOTTINGHAM COUNTRY MUD</v>
      </c>
      <c r="C4925" s="26">
        <f>SUBTOTAL(9,C4923:C4924)</f>
        <v>539.41</v>
      </c>
      <c r="D4925" s="26" t="str">
        <f t="shared" si="76"/>
        <v>TOTAL</v>
      </c>
    </row>
    <row r="4926" spans="1:5" outlineLevel="2" x14ac:dyDescent="0.35">
      <c r="A4926" s="11">
        <v>43915</v>
      </c>
      <c r="B4926" t="s">
        <v>54</v>
      </c>
      <c r="C4926" s="5">
        <v>78.14</v>
      </c>
      <c r="D4926" s="26" t="str">
        <f t="shared" si="76"/>
        <v/>
      </c>
      <c r="E4926" t="s">
        <v>73</v>
      </c>
    </row>
    <row r="4927" spans="1:5" outlineLevel="2" x14ac:dyDescent="0.35">
      <c r="A4927" s="11">
        <v>43915</v>
      </c>
      <c r="B4927" t="s">
        <v>54</v>
      </c>
      <c r="C4927" s="5">
        <v>53.3</v>
      </c>
      <c r="D4927" s="26" t="str">
        <f t="shared" si="76"/>
        <v/>
      </c>
      <c r="E4927" t="s">
        <v>73</v>
      </c>
    </row>
    <row r="4928" spans="1:5" outlineLevel="2" x14ac:dyDescent="0.35">
      <c r="A4928" s="11">
        <v>43915</v>
      </c>
      <c r="B4928" t="s">
        <v>54</v>
      </c>
      <c r="C4928" s="5">
        <v>17.39</v>
      </c>
      <c r="D4928" s="26" t="str">
        <f t="shared" ref="D4928:D4991" si="77">IF(E4928="","TOTAL","")</f>
        <v/>
      </c>
      <c r="E4928" t="s">
        <v>283</v>
      </c>
    </row>
    <row r="4929" spans="1:5" outlineLevel="2" x14ac:dyDescent="0.35">
      <c r="A4929" s="11">
        <v>43915</v>
      </c>
      <c r="B4929" t="s">
        <v>54</v>
      </c>
      <c r="C4929" s="5">
        <v>9.49</v>
      </c>
      <c r="D4929" s="26" t="str">
        <f t="shared" si="77"/>
        <v/>
      </c>
      <c r="E4929" t="s">
        <v>73</v>
      </c>
    </row>
    <row r="4930" spans="1:5" outlineLevel="2" x14ac:dyDescent="0.35">
      <c r="A4930" s="11">
        <v>43915</v>
      </c>
      <c r="B4930" t="s">
        <v>54</v>
      </c>
      <c r="C4930" s="5">
        <v>1077.57</v>
      </c>
      <c r="D4930" s="26" t="str">
        <f t="shared" si="77"/>
        <v/>
      </c>
      <c r="E4930" t="s">
        <v>283</v>
      </c>
    </row>
    <row r="4931" spans="1:5" outlineLevel="2" x14ac:dyDescent="0.35">
      <c r="A4931" s="11">
        <v>43915</v>
      </c>
      <c r="B4931" t="s">
        <v>54</v>
      </c>
      <c r="C4931" s="5">
        <v>-64.680000000000007</v>
      </c>
      <c r="D4931" s="26" t="str">
        <f t="shared" si="77"/>
        <v/>
      </c>
      <c r="E4931" t="s">
        <v>73</v>
      </c>
    </row>
    <row r="4932" spans="1:5" outlineLevel="2" x14ac:dyDescent="0.35">
      <c r="A4932" s="11">
        <v>43915</v>
      </c>
      <c r="B4932" t="s">
        <v>54</v>
      </c>
      <c r="C4932" s="5">
        <v>183.24</v>
      </c>
      <c r="D4932" s="26" t="str">
        <f t="shared" si="77"/>
        <v/>
      </c>
      <c r="E4932" t="s">
        <v>73</v>
      </c>
    </row>
    <row r="4933" spans="1:5" outlineLevel="2" x14ac:dyDescent="0.35">
      <c r="A4933" s="11">
        <v>43915</v>
      </c>
      <c r="B4933" t="s">
        <v>54</v>
      </c>
      <c r="C4933" s="5">
        <v>49.8</v>
      </c>
      <c r="D4933" s="26" t="str">
        <f t="shared" si="77"/>
        <v/>
      </c>
      <c r="E4933" t="s">
        <v>412</v>
      </c>
    </row>
    <row r="4934" spans="1:5" outlineLevel="2" x14ac:dyDescent="0.35">
      <c r="A4934" s="11">
        <v>43915</v>
      </c>
      <c r="B4934" t="s">
        <v>54</v>
      </c>
      <c r="C4934" s="5">
        <v>102.99</v>
      </c>
      <c r="D4934" s="26" t="str">
        <f t="shared" si="77"/>
        <v/>
      </c>
      <c r="E4934" t="s">
        <v>73</v>
      </c>
    </row>
    <row r="4935" spans="1:5" outlineLevel="2" x14ac:dyDescent="0.35">
      <c r="A4935" s="11">
        <v>43915</v>
      </c>
      <c r="B4935" t="s">
        <v>54</v>
      </c>
      <c r="C4935" s="5">
        <v>73.819999999999993</v>
      </c>
      <c r="D4935" s="26" t="str">
        <f t="shared" si="77"/>
        <v/>
      </c>
      <c r="E4935" t="s">
        <v>73</v>
      </c>
    </row>
    <row r="4936" spans="1:5" outlineLevel="2" x14ac:dyDescent="0.35">
      <c r="A4936" s="11">
        <v>43915</v>
      </c>
      <c r="B4936" t="s">
        <v>54</v>
      </c>
      <c r="C4936" s="5">
        <v>11.59</v>
      </c>
      <c r="D4936" s="26" t="str">
        <f t="shared" si="77"/>
        <v/>
      </c>
      <c r="E4936" t="s">
        <v>73</v>
      </c>
    </row>
    <row r="4937" spans="1:5" outlineLevel="2" x14ac:dyDescent="0.35">
      <c r="A4937" s="11">
        <v>43915</v>
      </c>
      <c r="B4937" t="s">
        <v>54</v>
      </c>
      <c r="C4937" s="5">
        <v>64.08</v>
      </c>
      <c r="D4937" s="26" t="str">
        <f t="shared" si="77"/>
        <v/>
      </c>
      <c r="E4937" t="s">
        <v>73</v>
      </c>
    </row>
    <row r="4938" spans="1:5" outlineLevel="2" x14ac:dyDescent="0.35">
      <c r="A4938" s="11">
        <v>43915</v>
      </c>
      <c r="B4938" t="s">
        <v>54</v>
      </c>
      <c r="C4938" s="5">
        <v>28.32</v>
      </c>
      <c r="D4938" s="26" t="str">
        <f t="shared" si="77"/>
        <v/>
      </c>
      <c r="E4938" t="s">
        <v>73</v>
      </c>
    </row>
    <row r="4939" spans="1:5" outlineLevel="2" x14ac:dyDescent="0.35">
      <c r="A4939" s="11">
        <v>43915</v>
      </c>
      <c r="B4939" t="s">
        <v>54</v>
      </c>
      <c r="C4939" s="5">
        <v>24.64</v>
      </c>
      <c r="D4939" s="26" t="str">
        <f t="shared" si="77"/>
        <v/>
      </c>
      <c r="E4939" t="s">
        <v>73</v>
      </c>
    </row>
    <row r="4940" spans="1:5" outlineLevel="2" x14ac:dyDescent="0.35">
      <c r="A4940" s="11">
        <v>43915</v>
      </c>
      <c r="B4940" t="s">
        <v>54</v>
      </c>
      <c r="C4940" s="5">
        <v>37.94</v>
      </c>
      <c r="D4940" s="26" t="str">
        <f t="shared" si="77"/>
        <v/>
      </c>
      <c r="E4940" t="s">
        <v>73</v>
      </c>
    </row>
    <row r="4941" spans="1:5" outlineLevel="2" x14ac:dyDescent="0.35">
      <c r="A4941" s="11">
        <v>43915</v>
      </c>
      <c r="B4941" t="s">
        <v>54</v>
      </c>
      <c r="C4941" s="5">
        <v>12.93</v>
      </c>
      <c r="D4941" s="26" t="str">
        <f t="shared" si="77"/>
        <v/>
      </c>
      <c r="E4941" t="s">
        <v>73</v>
      </c>
    </row>
    <row r="4942" spans="1:5" outlineLevel="2" x14ac:dyDescent="0.35">
      <c r="A4942" s="11">
        <v>43915</v>
      </c>
      <c r="B4942" t="s">
        <v>54</v>
      </c>
      <c r="C4942" s="5">
        <v>327.04000000000002</v>
      </c>
      <c r="D4942" s="26" t="str">
        <f t="shared" si="77"/>
        <v/>
      </c>
      <c r="E4942" t="s">
        <v>73</v>
      </c>
    </row>
    <row r="4943" spans="1:5" outlineLevel="2" x14ac:dyDescent="0.35">
      <c r="A4943" s="11">
        <v>43915</v>
      </c>
      <c r="B4943" t="s">
        <v>54</v>
      </c>
      <c r="C4943" s="5">
        <v>58.02</v>
      </c>
      <c r="D4943" s="26" t="str">
        <f t="shared" si="77"/>
        <v/>
      </c>
      <c r="E4943" t="s">
        <v>73</v>
      </c>
    </row>
    <row r="4944" spans="1:5" outlineLevel="2" x14ac:dyDescent="0.35">
      <c r="A4944" s="11">
        <v>43915</v>
      </c>
      <c r="B4944" t="s">
        <v>54</v>
      </c>
      <c r="C4944" s="5">
        <v>46.64</v>
      </c>
      <c r="D4944" s="26" t="str">
        <f t="shared" si="77"/>
        <v/>
      </c>
      <c r="E4944" t="s">
        <v>73</v>
      </c>
    </row>
    <row r="4945" spans="1:5" outlineLevel="2" x14ac:dyDescent="0.35">
      <c r="A4945" s="11">
        <v>43915</v>
      </c>
      <c r="B4945" t="s">
        <v>54</v>
      </c>
      <c r="C4945" s="5">
        <v>40.43</v>
      </c>
      <c r="D4945" s="26" t="str">
        <f t="shared" si="77"/>
        <v/>
      </c>
      <c r="E4945" t="s">
        <v>73</v>
      </c>
    </row>
    <row r="4946" spans="1:5" outlineLevel="2" x14ac:dyDescent="0.35">
      <c r="A4946" s="11">
        <v>43915</v>
      </c>
      <c r="B4946" t="s">
        <v>54</v>
      </c>
      <c r="C4946" s="5">
        <v>61.97</v>
      </c>
      <c r="D4946" s="26" t="str">
        <f t="shared" si="77"/>
        <v/>
      </c>
      <c r="E4946" t="s">
        <v>73</v>
      </c>
    </row>
    <row r="4947" spans="1:5" outlineLevel="2" x14ac:dyDescent="0.35">
      <c r="A4947" s="11">
        <v>43915</v>
      </c>
      <c r="B4947" t="s">
        <v>54</v>
      </c>
      <c r="C4947" s="5">
        <v>23.29</v>
      </c>
      <c r="D4947" s="26" t="str">
        <f t="shared" si="77"/>
        <v/>
      </c>
      <c r="E4947" t="s">
        <v>73</v>
      </c>
    </row>
    <row r="4948" spans="1:5" outlineLevel="2" x14ac:dyDescent="0.35">
      <c r="A4948" s="11">
        <v>43915</v>
      </c>
      <c r="B4948" t="s">
        <v>54</v>
      </c>
      <c r="C4948" s="5">
        <v>6.52</v>
      </c>
      <c r="D4948" s="26" t="str">
        <f t="shared" si="77"/>
        <v/>
      </c>
      <c r="E4948" t="s">
        <v>73</v>
      </c>
    </row>
    <row r="4949" spans="1:5" outlineLevel="2" x14ac:dyDescent="0.35">
      <c r="A4949" s="11">
        <v>43915</v>
      </c>
      <c r="B4949" t="s">
        <v>54</v>
      </c>
      <c r="C4949" s="5">
        <v>15.8</v>
      </c>
      <c r="D4949" s="26" t="str">
        <f t="shared" si="77"/>
        <v/>
      </c>
      <c r="E4949" t="s">
        <v>73</v>
      </c>
    </row>
    <row r="4950" spans="1:5" outlineLevel="2" x14ac:dyDescent="0.35">
      <c r="A4950" s="11">
        <v>43915</v>
      </c>
      <c r="B4950" t="s">
        <v>54</v>
      </c>
      <c r="C4950" s="5">
        <v>24.99</v>
      </c>
      <c r="D4950" s="26" t="str">
        <f t="shared" si="77"/>
        <v/>
      </c>
      <c r="E4950" t="s">
        <v>73</v>
      </c>
    </row>
    <row r="4951" spans="1:5" outlineLevel="2" x14ac:dyDescent="0.35">
      <c r="A4951" s="11">
        <v>43915</v>
      </c>
      <c r="B4951" t="s">
        <v>54</v>
      </c>
      <c r="C4951" s="5">
        <v>37.99</v>
      </c>
      <c r="D4951" s="26" t="str">
        <f t="shared" si="77"/>
        <v/>
      </c>
      <c r="E4951" t="s">
        <v>73</v>
      </c>
    </row>
    <row r="4952" spans="1:5" outlineLevel="2" x14ac:dyDescent="0.35">
      <c r="A4952" s="11">
        <v>43915</v>
      </c>
      <c r="B4952" t="s">
        <v>54</v>
      </c>
      <c r="C4952" s="5">
        <v>8</v>
      </c>
      <c r="D4952" s="26" t="str">
        <f t="shared" si="77"/>
        <v/>
      </c>
      <c r="E4952" t="s">
        <v>73</v>
      </c>
    </row>
    <row r="4953" spans="1:5" outlineLevel="2" x14ac:dyDescent="0.35">
      <c r="A4953" s="11">
        <v>43915</v>
      </c>
      <c r="B4953" t="s">
        <v>54</v>
      </c>
      <c r="C4953" s="5">
        <v>103.19</v>
      </c>
      <c r="D4953" s="26" t="str">
        <f t="shared" si="77"/>
        <v/>
      </c>
      <c r="E4953" t="s">
        <v>87</v>
      </c>
    </row>
    <row r="4954" spans="1:5" outlineLevel="2" x14ac:dyDescent="0.35">
      <c r="A4954" s="11">
        <v>43915</v>
      </c>
      <c r="B4954" t="s">
        <v>54</v>
      </c>
      <c r="C4954" s="5">
        <v>10.25</v>
      </c>
      <c r="D4954" s="26" t="str">
        <f t="shared" si="77"/>
        <v/>
      </c>
      <c r="E4954" t="s">
        <v>73</v>
      </c>
    </row>
    <row r="4955" spans="1:5" outlineLevel="2" x14ac:dyDescent="0.35">
      <c r="A4955" s="11">
        <v>43915</v>
      </c>
      <c r="B4955" t="s">
        <v>54</v>
      </c>
      <c r="C4955" s="5">
        <v>11.71</v>
      </c>
      <c r="D4955" s="26" t="str">
        <f t="shared" si="77"/>
        <v/>
      </c>
      <c r="E4955" t="s">
        <v>73</v>
      </c>
    </row>
    <row r="4956" spans="1:5" outlineLevel="2" x14ac:dyDescent="0.35">
      <c r="A4956" s="11">
        <v>43915</v>
      </c>
      <c r="B4956" t="s">
        <v>54</v>
      </c>
      <c r="C4956" s="5">
        <v>19.72</v>
      </c>
      <c r="D4956" s="26" t="str">
        <f t="shared" si="77"/>
        <v/>
      </c>
      <c r="E4956" t="s">
        <v>73</v>
      </c>
    </row>
    <row r="4957" spans="1:5" outlineLevel="2" x14ac:dyDescent="0.35">
      <c r="A4957" s="11">
        <v>43915</v>
      </c>
      <c r="B4957" t="s">
        <v>54</v>
      </c>
      <c r="C4957" s="5">
        <v>135.21</v>
      </c>
      <c r="D4957" s="26" t="str">
        <f t="shared" si="77"/>
        <v/>
      </c>
      <c r="E4957" t="s">
        <v>73</v>
      </c>
    </row>
    <row r="4958" spans="1:5" outlineLevel="2" x14ac:dyDescent="0.35">
      <c r="A4958" s="11">
        <v>43915</v>
      </c>
      <c r="B4958" t="s">
        <v>54</v>
      </c>
      <c r="C4958" s="5">
        <v>46.99</v>
      </c>
      <c r="D4958" s="26" t="str">
        <f t="shared" si="77"/>
        <v/>
      </c>
      <c r="E4958" t="s">
        <v>73</v>
      </c>
    </row>
    <row r="4959" spans="1:5" outlineLevel="2" x14ac:dyDescent="0.35">
      <c r="A4959" s="11">
        <v>43915</v>
      </c>
      <c r="B4959" t="s">
        <v>54</v>
      </c>
      <c r="C4959" s="5">
        <v>20.74</v>
      </c>
      <c r="D4959" s="26" t="str">
        <f t="shared" si="77"/>
        <v/>
      </c>
      <c r="E4959" t="s">
        <v>73</v>
      </c>
    </row>
    <row r="4960" spans="1:5" outlineLevel="2" x14ac:dyDescent="0.35">
      <c r="A4960" s="11">
        <v>43915</v>
      </c>
      <c r="B4960" t="s">
        <v>54</v>
      </c>
      <c r="C4960" s="5">
        <v>3.72</v>
      </c>
      <c r="D4960" s="26" t="str">
        <f t="shared" si="77"/>
        <v/>
      </c>
      <c r="E4960" t="s">
        <v>73</v>
      </c>
    </row>
    <row r="4961" spans="1:5" outlineLevel="2" x14ac:dyDescent="0.35">
      <c r="A4961" s="11">
        <v>43915</v>
      </c>
      <c r="B4961" t="s">
        <v>54</v>
      </c>
      <c r="C4961" s="5">
        <v>39.96</v>
      </c>
      <c r="D4961" s="26" t="str">
        <f t="shared" si="77"/>
        <v/>
      </c>
      <c r="E4961" t="s">
        <v>73</v>
      </c>
    </row>
    <row r="4962" spans="1:5" outlineLevel="2" x14ac:dyDescent="0.35">
      <c r="A4962" s="11">
        <v>43915</v>
      </c>
      <c r="B4962" t="s">
        <v>54</v>
      </c>
      <c r="C4962" s="5">
        <v>23.96</v>
      </c>
      <c r="D4962" s="26" t="str">
        <f t="shared" si="77"/>
        <v/>
      </c>
      <c r="E4962" t="s">
        <v>73</v>
      </c>
    </row>
    <row r="4963" spans="1:5" outlineLevel="2" x14ac:dyDescent="0.35">
      <c r="A4963" s="11">
        <v>43915</v>
      </c>
      <c r="B4963" t="s">
        <v>54</v>
      </c>
      <c r="C4963" s="5">
        <v>50.28</v>
      </c>
      <c r="D4963" s="26" t="str">
        <f t="shared" si="77"/>
        <v/>
      </c>
      <c r="E4963" t="s">
        <v>73</v>
      </c>
    </row>
    <row r="4964" spans="1:5" outlineLevel="2" x14ac:dyDescent="0.35">
      <c r="A4964" s="11">
        <v>43915</v>
      </c>
      <c r="B4964" t="s">
        <v>54</v>
      </c>
      <c r="C4964" s="5">
        <v>10.97</v>
      </c>
      <c r="D4964" s="26" t="str">
        <f t="shared" si="77"/>
        <v/>
      </c>
      <c r="E4964" t="s">
        <v>73</v>
      </c>
    </row>
    <row r="4965" spans="1:5" outlineLevel="2" x14ac:dyDescent="0.35">
      <c r="A4965" s="11">
        <v>43915</v>
      </c>
      <c r="B4965" t="s">
        <v>54</v>
      </c>
      <c r="C4965" s="5">
        <v>29.97</v>
      </c>
      <c r="D4965" s="26" t="str">
        <f t="shared" si="77"/>
        <v/>
      </c>
      <c r="E4965" t="s">
        <v>73</v>
      </c>
    </row>
    <row r="4966" spans="1:5" outlineLevel="2" x14ac:dyDescent="0.35">
      <c r="A4966" s="11">
        <v>43915</v>
      </c>
      <c r="B4966" t="s">
        <v>54</v>
      </c>
      <c r="C4966" s="5">
        <v>7.99</v>
      </c>
      <c r="D4966" s="26" t="str">
        <f t="shared" si="77"/>
        <v/>
      </c>
      <c r="E4966" t="s">
        <v>73</v>
      </c>
    </row>
    <row r="4967" spans="1:5" outlineLevel="2" x14ac:dyDescent="0.35">
      <c r="A4967" s="11">
        <v>43915</v>
      </c>
      <c r="B4967" t="s">
        <v>54</v>
      </c>
      <c r="C4967" s="5">
        <v>12.09</v>
      </c>
      <c r="D4967" s="26" t="str">
        <f t="shared" si="77"/>
        <v/>
      </c>
      <c r="E4967" t="s">
        <v>73</v>
      </c>
    </row>
    <row r="4968" spans="1:5" outlineLevel="2" x14ac:dyDescent="0.35">
      <c r="A4968" s="11">
        <v>43915</v>
      </c>
      <c r="B4968" t="s">
        <v>54</v>
      </c>
      <c r="C4968" s="5">
        <v>36.76</v>
      </c>
      <c r="D4968" s="26" t="str">
        <f t="shared" si="77"/>
        <v/>
      </c>
      <c r="E4968" t="s">
        <v>73</v>
      </c>
    </row>
    <row r="4969" spans="1:5" outlineLevel="2" x14ac:dyDescent="0.35">
      <c r="A4969" s="11">
        <v>43915</v>
      </c>
      <c r="B4969" t="s">
        <v>54</v>
      </c>
      <c r="C4969" s="5">
        <v>20.38</v>
      </c>
      <c r="D4969" s="26" t="str">
        <f t="shared" si="77"/>
        <v/>
      </c>
      <c r="E4969" t="s">
        <v>73</v>
      </c>
    </row>
    <row r="4970" spans="1:5" outlineLevel="2" x14ac:dyDescent="0.35">
      <c r="A4970" s="11">
        <v>43915</v>
      </c>
      <c r="B4970" t="s">
        <v>54</v>
      </c>
      <c r="C4970" s="5">
        <v>29.99</v>
      </c>
      <c r="D4970" s="26" t="str">
        <f t="shared" si="77"/>
        <v/>
      </c>
      <c r="E4970" t="s">
        <v>73</v>
      </c>
    </row>
    <row r="4971" spans="1:5" outlineLevel="2" x14ac:dyDescent="0.35">
      <c r="A4971" s="11">
        <v>43915</v>
      </c>
      <c r="B4971" t="s">
        <v>54</v>
      </c>
      <c r="C4971" s="5">
        <v>18.22</v>
      </c>
      <c r="D4971" s="26" t="str">
        <f t="shared" si="77"/>
        <v/>
      </c>
      <c r="E4971" t="s">
        <v>73</v>
      </c>
    </row>
    <row r="4972" spans="1:5" outlineLevel="2" x14ac:dyDescent="0.35">
      <c r="A4972" s="11">
        <v>43915</v>
      </c>
      <c r="B4972" t="s">
        <v>54</v>
      </c>
      <c r="C4972" s="5">
        <v>23.34</v>
      </c>
      <c r="D4972" s="26" t="str">
        <f t="shared" si="77"/>
        <v/>
      </c>
      <c r="E4972" t="s">
        <v>73</v>
      </c>
    </row>
    <row r="4973" spans="1:5" outlineLevel="2" x14ac:dyDescent="0.35">
      <c r="A4973" s="11">
        <v>43915</v>
      </c>
      <c r="B4973" t="s">
        <v>54</v>
      </c>
      <c r="C4973" s="5">
        <v>44.98</v>
      </c>
      <c r="D4973" s="26" t="str">
        <f t="shared" si="77"/>
        <v/>
      </c>
      <c r="E4973" t="s">
        <v>73</v>
      </c>
    </row>
    <row r="4974" spans="1:5" outlineLevel="2" x14ac:dyDescent="0.35">
      <c r="A4974" s="11">
        <v>43915</v>
      </c>
      <c r="B4974" t="s">
        <v>54</v>
      </c>
      <c r="C4974" s="5">
        <v>90.49</v>
      </c>
      <c r="D4974" s="26" t="str">
        <f t="shared" si="77"/>
        <v/>
      </c>
      <c r="E4974" t="s">
        <v>73</v>
      </c>
    </row>
    <row r="4975" spans="1:5" outlineLevel="2" x14ac:dyDescent="0.35">
      <c r="A4975" s="11">
        <v>43915</v>
      </c>
      <c r="B4975" t="s">
        <v>54</v>
      </c>
      <c r="C4975" s="5">
        <v>149.99</v>
      </c>
      <c r="D4975" s="26" t="str">
        <f t="shared" si="77"/>
        <v/>
      </c>
      <c r="E4975" t="s">
        <v>73</v>
      </c>
    </row>
    <row r="4976" spans="1:5" outlineLevel="2" x14ac:dyDescent="0.35">
      <c r="A4976" s="11">
        <v>43915</v>
      </c>
      <c r="B4976" t="s">
        <v>54</v>
      </c>
      <c r="C4976" s="5">
        <v>7.52</v>
      </c>
      <c r="D4976" s="26" t="str">
        <f t="shared" si="77"/>
        <v/>
      </c>
      <c r="E4976" t="s">
        <v>73</v>
      </c>
    </row>
    <row r="4977" spans="1:5" outlineLevel="2" x14ac:dyDescent="0.35">
      <c r="A4977" s="11">
        <v>43915</v>
      </c>
      <c r="B4977" t="s">
        <v>54</v>
      </c>
      <c r="C4977" s="5">
        <v>10.39</v>
      </c>
      <c r="D4977" s="26" t="str">
        <f t="shared" si="77"/>
        <v/>
      </c>
      <c r="E4977" t="s">
        <v>73</v>
      </c>
    </row>
    <row r="4978" spans="1:5" outlineLevel="2" x14ac:dyDescent="0.35">
      <c r="A4978" s="11">
        <v>43915</v>
      </c>
      <c r="B4978" t="s">
        <v>54</v>
      </c>
      <c r="C4978" s="5">
        <v>99.37</v>
      </c>
      <c r="D4978" s="26" t="str">
        <f t="shared" si="77"/>
        <v/>
      </c>
      <c r="E4978" t="s">
        <v>73</v>
      </c>
    </row>
    <row r="4979" spans="1:5" outlineLevel="2" x14ac:dyDescent="0.35">
      <c r="A4979" s="11">
        <v>43915</v>
      </c>
      <c r="B4979" t="s">
        <v>54</v>
      </c>
      <c r="C4979" s="5">
        <v>96.15</v>
      </c>
      <c r="D4979" s="26" t="str">
        <f t="shared" si="77"/>
        <v/>
      </c>
      <c r="E4979" t="s">
        <v>73</v>
      </c>
    </row>
    <row r="4980" spans="1:5" outlineLevel="2" x14ac:dyDescent="0.35">
      <c r="A4980" s="11">
        <v>43915</v>
      </c>
      <c r="B4980" t="s">
        <v>54</v>
      </c>
      <c r="C4980" s="5">
        <v>84</v>
      </c>
      <c r="D4980" s="26" t="str">
        <f t="shared" si="77"/>
        <v/>
      </c>
      <c r="E4980" t="s">
        <v>87</v>
      </c>
    </row>
    <row r="4981" spans="1:5" outlineLevel="2" x14ac:dyDescent="0.35">
      <c r="A4981" s="11">
        <v>43915</v>
      </c>
      <c r="B4981" t="s">
        <v>54</v>
      </c>
      <c r="C4981" s="5">
        <v>117.82</v>
      </c>
      <c r="D4981" s="26" t="str">
        <f t="shared" si="77"/>
        <v/>
      </c>
      <c r="E4981" t="s">
        <v>73</v>
      </c>
    </row>
    <row r="4982" spans="1:5" outlineLevel="2" x14ac:dyDescent="0.35">
      <c r="A4982" s="11">
        <v>43915</v>
      </c>
      <c r="B4982" t="s">
        <v>54</v>
      </c>
      <c r="C4982" s="5">
        <v>24.99</v>
      </c>
      <c r="D4982" s="26" t="str">
        <f t="shared" si="77"/>
        <v/>
      </c>
      <c r="E4982" t="s">
        <v>73</v>
      </c>
    </row>
    <row r="4983" spans="1:5" outlineLevel="2" x14ac:dyDescent="0.35">
      <c r="A4983" s="11">
        <v>43915</v>
      </c>
      <c r="B4983" t="s">
        <v>54</v>
      </c>
      <c r="C4983" s="5">
        <v>189.99</v>
      </c>
      <c r="D4983" s="26" t="str">
        <f t="shared" si="77"/>
        <v/>
      </c>
      <c r="E4983" t="s">
        <v>73</v>
      </c>
    </row>
    <row r="4984" spans="1:5" outlineLevel="2" x14ac:dyDescent="0.35">
      <c r="A4984" s="11">
        <v>43915</v>
      </c>
      <c r="B4984" t="s">
        <v>54</v>
      </c>
      <c r="C4984" s="5">
        <v>48.89</v>
      </c>
      <c r="D4984" s="26" t="str">
        <f t="shared" si="77"/>
        <v/>
      </c>
      <c r="E4984" t="s">
        <v>73</v>
      </c>
    </row>
    <row r="4985" spans="1:5" outlineLevel="2" x14ac:dyDescent="0.35">
      <c r="A4985" s="11">
        <v>43915</v>
      </c>
      <c r="B4985" t="s">
        <v>54</v>
      </c>
      <c r="C4985" s="5">
        <v>1396</v>
      </c>
      <c r="D4985" s="26" t="str">
        <f t="shared" si="77"/>
        <v/>
      </c>
      <c r="E4985" t="s">
        <v>73</v>
      </c>
    </row>
    <row r="4986" spans="1:5" outlineLevel="2" x14ac:dyDescent="0.35">
      <c r="A4986" s="11">
        <v>43915</v>
      </c>
      <c r="B4986" t="s">
        <v>54</v>
      </c>
      <c r="C4986" s="5">
        <v>59.76</v>
      </c>
      <c r="D4986" s="26" t="str">
        <f t="shared" si="77"/>
        <v/>
      </c>
      <c r="E4986" t="s">
        <v>73</v>
      </c>
    </row>
    <row r="4987" spans="1:5" outlineLevel="1" x14ac:dyDescent="0.35">
      <c r="A4987" s="24">
        <f>A4986</f>
        <v>43915</v>
      </c>
      <c r="B4987" s="25" t="str">
        <f>B4986</f>
        <v>OFFICE DEPOT</v>
      </c>
      <c r="C4987" s="26">
        <f>SUBTOTAL(9,C4926:C4986)</f>
        <v>5487.029999999997</v>
      </c>
      <c r="D4987" s="26" t="str">
        <f t="shared" si="77"/>
        <v>TOTAL</v>
      </c>
    </row>
    <row r="4988" spans="1:5" outlineLevel="2" x14ac:dyDescent="0.35">
      <c r="A4988" s="11">
        <v>43915</v>
      </c>
      <c r="B4988" t="s">
        <v>30</v>
      </c>
      <c r="C4988" s="5">
        <v>34</v>
      </c>
      <c r="D4988" s="26" t="str">
        <f t="shared" si="77"/>
        <v/>
      </c>
      <c r="E4988" t="s">
        <v>75</v>
      </c>
    </row>
    <row r="4989" spans="1:5" outlineLevel="2" x14ac:dyDescent="0.35">
      <c r="A4989" s="11">
        <v>43915</v>
      </c>
      <c r="B4989" t="s">
        <v>30</v>
      </c>
      <c r="C4989" s="5">
        <v>106.25</v>
      </c>
      <c r="D4989" s="26" t="str">
        <f t="shared" si="77"/>
        <v/>
      </c>
      <c r="E4989" t="s">
        <v>75</v>
      </c>
    </row>
    <row r="4990" spans="1:5" outlineLevel="2" x14ac:dyDescent="0.35">
      <c r="A4990" s="11">
        <v>43915</v>
      </c>
      <c r="B4990" t="s">
        <v>30</v>
      </c>
      <c r="C4990" s="5">
        <v>64.56</v>
      </c>
      <c r="D4990" s="26" t="str">
        <f t="shared" si="77"/>
        <v/>
      </c>
      <c r="E4990" t="s">
        <v>75</v>
      </c>
    </row>
    <row r="4991" spans="1:5" outlineLevel="2" x14ac:dyDescent="0.35">
      <c r="A4991" s="11">
        <v>43915</v>
      </c>
      <c r="B4991" t="s">
        <v>30</v>
      </c>
      <c r="C4991" s="5">
        <v>177.6</v>
      </c>
      <c r="D4991" s="26" t="str">
        <f t="shared" si="77"/>
        <v/>
      </c>
      <c r="E4991" t="s">
        <v>75</v>
      </c>
    </row>
    <row r="4992" spans="1:5" outlineLevel="2" x14ac:dyDescent="0.35">
      <c r="A4992" s="11">
        <v>43915</v>
      </c>
      <c r="B4992" t="s">
        <v>30</v>
      </c>
      <c r="C4992" s="5">
        <v>8.92</v>
      </c>
      <c r="D4992" s="26" t="str">
        <f t="shared" ref="D4992:D5055" si="78">IF(E4992="","TOTAL","")</f>
        <v/>
      </c>
      <c r="E4992" t="s">
        <v>75</v>
      </c>
    </row>
    <row r="4993" spans="1:5" outlineLevel="2" x14ac:dyDescent="0.35">
      <c r="A4993" s="11">
        <v>43915</v>
      </c>
      <c r="B4993" t="s">
        <v>30</v>
      </c>
      <c r="C4993" s="5">
        <v>49.62</v>
      </c>
      <c r="D4993" s="26" t="str">
        <f t="shared" si="78"/>
        <v/>
      </c>
      <c r="E4993" t="s">
        <v>73</v>
      </c>
    </row>
    <row r="4994" spans="1:5" outlineLevel="2" x14ac:dyDescent="0.35">
      <c r="A4994" s="11">
        <v>43915</v>
      </c>
      <c r="B4994" t="s">
        <v>30</v>
      </c>
      <c r="C4994" s="5">
        <v>205.5</v>
      </c>
      <c r="D4994" s="26" t="str">
        <f t="shared" si="78"/>
        <v/>
      </c>
      <c r="E4994" t="s">
        <v>75</v>
      </c>
    </row>
    <row r="4995" spans="1:5" outlineLevel="2" x14ac:dyDescent="0.35">
      <c r="A4995" s="11">
        <v>43915</v>
      </c>
      <c r="B4995" t="s">
        <v>30</v>
      </c>
      <c r="C4995" s="5">
        <v>227.64</v>
      </c>
      <c r="D4995" s="26" t="str">
        <f t="shared" si="78"/>
        <v/>
      </c>
      <c r="E4995" t="s">
        <v>75</v>
      </c>
    </row>
    <row r="4996" spans="1:5" outlineLevel="2" x14ac:dyDescent="0.35">
      <c r="A4996" s="11">
        <v>43915</v>
      </c>
      <c r="B4996" t="s">
        <v>30</v>
      </c>
      <c r="C4996" s="5">
        <v>-227.64</v>
      </c>
      <c r="D4996" s="26" t="str">
        <f t="shared" si="78"/>
        <v/>
      </c>
      <c r="E4996" t="s">
        <v>75</v>
      </c>
    </row>
    <row r="4997" spans="1:5" outlineLevel="2" x14ac:dyDescent="0.35">
      <c r="A4997" s="11">
        <v>43915</v>
      </c>
      <c r="B4997" t="s">
        <v>30</v>
      </c>
      <c r="C4997" s="5">
        <v>227.64</v>
      </c>
      <c r="D4997" s="26" t="str">
        <f t="shared" si="78"/>
        <v/>
      </c>
      <c r="E4997" t="s">
        <v>75</v>
      </c>
    </row>
    <row r="4998" spans="1:5" outlineLevel="2" x14ac:dyDescent="0.35">
      <c r="A4998" s="11">
        <v>43915</v>
      </c>
      <c r="B4998" t="s">
        <v>30</v>
      </c>
      <c r="C4998" s="5">
        <v>-59.05</v>
      </c>
      <c r="D4998" s="26" t="str">
        <f t="shared" si="78"/>
        <v/>
      </c>
      <c r="E4998" t="s">
        <v>75</v>
      </c>
    </row>
    <row r="4999" spans="1:5" outlineLevel="2" x14ac:dyDescent="0.35">
      <c r="A4999" s="11">
        <v>43915</v>
      </c>
      <c r="B4999" t="s">
        <v>30</v>
      </c>
      <c r="C4999" s="5">
        <v>59.05</v>
      </c>
      <c r="D4999" s="26" t="str">
        <f t="shared" si="78"/>
        <v/>
      </c>
      <c r="E4999" t="s">
        <v>75</v>
      </c>
    </row>
    <row r="5000" spans="1:5" outlineLevel="2" x14ac:dyDescent="0.35">
      <c r="A5000" s="11">
        <v>43915</v>
      </c>
      <c r="B5000" t="s">
        <v>30</v>
      </c>
      <c r="C5000" s="5">
        <v>147.96</v>
      </c>
      <c r="D5000" s="26" t="str">
        <f t="shared" si="78"/>
        <v/>
      </c>
      <c r="E5000" t="s">
        <v>75</v>
      </c>
    </row>
    <row r="5001" spans="1:5" outlineLevel="2" x14ac:dyDescent="0.35">
      <c r="A5001" s="11">
        <v>43915</v>
      </c>
      <c r="B5001" t="s">
        <v>30</v>
      </c>
      <c r="C5001" s="5">
        <v>79.599999999999994</v>
      </c>
      <c r="D5001" s="26" t="str">
        <f t="shared" si="78"/>
        <v/>
      </c>
      <c r="E5001" t="s">
        <v>75</v>
      </c>
    </row>
    <row r="5002" spans="1:5" outlineLevel="2" x14ac:dyDescent="0.35">
      <c r="A5002" s="11">
        <v>43915</v>
      </c>
      <c r="B5002" t="s">
        <v>30</v>
      </c>
      <c r="C5002" s="5">
        <v>19.71</v>
      </c>
      <c r="D5002" s="26" t="str">
        <f t="shared" si="78"/>
        <v/>
      </c>
      <c r="E5002" t="s">
        <v>75</v>
      </c>
    </row>
    <row r="5003" spans="1:5" outlineLevel="2" x14ac:dyDescent="0.35">
      <c r="A5003" s="11">
        <v>43915</v>
      </c>
      <c r="B5003" t="s">
        <v>30</v>
      </c>
      <c r="C5003" s="5">
        <v>29.98</v>
      </c>
      <c r="D5003" s="26" t="str">
        <f t="shared" si="78"/>
        <v/>
      </c>
      <c r="E5003" t="s">
        <v>75</v>
      </c>
    </row>
    <row r="5004" spans="1:5" outlineLevel="2" x14ac:dyDescent="0.35">
      <c r="A5004" s="11">
        <v>43915</v>
      </c>
      <c r="B5004" t="s">
        <v>30</v>
      </c>
      <c r="C5004" s="5">
        <v>106.86</v>
      </c>
      <c r="D5004" s="26" t="str">
        <f t="shared" si="78"/>
        <v/>
      </c>
      <c r="E5004" t="s">
        <v>75</v>
      </c>
    </row>
    <row r="5005" spans="1:5" outlineLevel="2" x14ac:dyDescent="0.35">
      <c r="A5005" s="11">
        <v>43915</v>
      </c>
      <c r="B5005" t="s">
        <v>30</v>
      </c>
      <c r="C5005" s="5">
        <v>90.6</v>
      </c>
      <c r="D5005" s="26" t="str">
        <f t="shared" si="78"/>
        <v/>
      </c>
      <c r="E5005" t="s">
        <v>75</v>
      </c>
    </row>
    <row r="5006" spans="1:5" outlineLevel="2" x14ac:dyDescent="0.35">
      <c r="A5006" s="11">
        <v>43915</v>
      </c>
      <c r="B5006" t="s">
        <v>30</v>
      </c>
      <c r="C5006" s="5">
        <v>-10.66</v>
      </c>
      <c r="D5006" s="26" t="str">
        <f t="shared" si="78"/>
        <v/>
      </c>
      <c r="E5006" t="s">
        <v>75</v>
      </c>
    </row>
    <row r="5007" spans="1:5" outlineLevel="1" x14ac:dyDescent="0.35">
      <c r="A5007" s="24">
        <f>A5006</f>
        <v>43915</v>
      </c>
      <c r="B5007" s="25" t="str">
        <f>B5006</f>
        <v>OREILLY AUTOMOTIVE INC</v>
      </c>
      <c r="C5007" s="26">
        <f>SUBTOTAL(9,C4988:C5006)</f>
        <v>1338.1399999999999</v>
      </c>
      <c r="D5007" s="26" t="str">
        <f t="shared" si="78"/>
        <v>TOTAL</v>
      </c>
    </row>
    <row r="5008" spans="1:5" outlineLevel="2" x14ac:dyDescent="0.35">
      <c r="A5008" s="11">
        <v>43915</v>
      </c>
      <c r="B5008" t="s">
        <v>111</v>
      </c>
      <c r="C5008" s="5">
        <v>1067.32</v>
      </c>
      <c r="D5008" s="26" t="str">
        <f t="shared" si="78"/>
        <v/>
      </c>
      <c r="E5008" t="s">
        <v>73</v>
      </c>
    </row>
    <row r="5009" spans="1:5" outlineLevel="1" x14ac:dyDescent="0.35">
      <c r="A5009" s="24">
        <f>A5008</f>
        <v>43915</v>
      </c>
      <c r="B5009" s="25" t="str">
        <f>B5008</f>
        <v>OTC BRANDS INC</v>
      </c>
      <c r="C5009" s="26">
        <f>SUBTOTAL(9,C5008:C5008)</f>
        <v>1067.32</v>
      </c>
      <c r="D5009" s="26" t="str">
        <f t="shared" si="78"/>
        <v>TOTAL</v>
      </c>
    </row>
    <row r="5010" spans="1:5" outlineLevel="2" x14ac:dyDescent="0.35">
      <c r="A5010" s="11">
        <v>43915</v>
      </c>
      <c r="B5010" t="s">
        <v>853</v>
      </c>
      <c r="C5010" s="5">
        <v>2892.07</v>
      </c>
      <c r="D5010" s="26" t="str">
        <f t="shared" si="78"/>
        <v/>
      </c>
      <c r="E5010" t="s">
        <v>79</v>
      </c>
    </row>
    <row r="5011" spans="1:5" outlineLevel="1" x14ac:dyDescent="0.35">
      <c r="A5011" s="24">
        <f>A5010</f>
        <v>43915</v>
      </c>
      <c r="B5011" s="25" t="str">
        <f>B5010</f>
        <v>OTIS ELEVATOR COMPANY</v>
      </c>
      <c r="C5011" s="26">
        <f>SUBTOTAL(9,C5010:C5010)</f>
        <v>2892.07</v>
      </c>
      <c r="D5011" s="26" t="str">
        <f t="shared" si="78"/>
        <v>TOTAL</v>
      </c>
    </row>
    <row r="5012" spans="1:5" outlineLevel="2" x14ac:dyDescent="0.35">
      <c r="A5012" s="11">
        <v>43915</v>
      </c>
      <c r="B5012" t="s">
        <v>1021</v>
      </c>
      <c r="C5012" s="5">
        <v>2098.87</v>
      </c>
      <c r="D5012" s="26" t="str">
        <f t="shared" si="78"/>
        <v/>
      </c>
      <c r="E5012" t="s">
        <v>86</v>
      </c>
    </row>
    <row r="5013" spans="1:5" outlineLevel="1" x14ac:dyDescent="0.35">
      <c r="A5013" s="24">
        <f>A5012</f>
        <v>43915</v>
      </c>
      <c r="B5013" s="25" t="str">
        <f>B5012</f>
        <v>OVERDRIVE INC</v>
      </c>
      <c r="C5013" s="26">
        <f>SUBTOTAL(9,C5012:C5012)</f>
        <v>2098.87</v>
      </c>
      <c r="D5013" s="26" t="str">
        <f t="shared" si="78"/>
        <v>TOTAL</v>
      </c>
    </row>
    <row r="5014" spans="1:5" outlineLevel="2" x14ac:dyDescent="0.35">
      <c r="A5014" s="11">
        <v>43915</v>
      </c>
      <c r="B5014" t="s">
        <v>524</v>
      </c>
      <c r="C5014" s="5">
        <v>397.1</v>
      </c>
      <c r="D5014" s="26" t="str">
        <f t="shared" si="78"/>
        <v/>
      </c>
      <c r="E5014" t="s">
        <v>79</v>
      </c>
    </row>
    <row r="5015" spans="1:5" outlineLevel="2" x14ac:dyDescent="0.35">
      <c r="A5015" s="11">
        <v>43915</v>
      </c>
      <c r="B5015" t="s">
        <v>524</v>
      </c>
      <c r="C5015" s="5">
        <v>2080.5700000000002</v>
      </c>
      <c r="D5015" s="26" t="str">
        <f t="shared" si="78"/>
        <v/>
      </c>
      <c r="E5015" t="s">
        <v>79</v>
      </c>
    </row>
    <row r="5016" spans="1:5" outlineLevel="1" x14ac:dyDescent="0.35">
      <c r="A5016" s="24">
        <f>A5015</f>
        <v>43915</v>
      </c>
      <c r="B5016" s="25" t="str">
        <f>B5015</f>
        <v>MINER LTD</v>
      </c>
      <c r="C5016" s="26">
        <f>SUBTOTAL(9,C5014:C5015)</f>
        <v>2477.67</v>
      </c>
      <c r="D5016" s="26" t="str">
        <f t="shared" si="78"/>
        <v>TOTAL</v>
      </c>
    </row>
    <row r="5017" spans="1:5" outlineLevel="2" x14ac:dyDescent="0.35">
      <c r="A5017" s="11">
        <v>43915</v>
      </c>
      <c r="B5017" t="s">
        <v>463</v>
      </c>
      <c r="C5017" s="5">
        <v>305.83</v>
      </c>
      <c r="D5017" s="26" t="str">
        <f t="shared" si="78"/>
        <v/>
      </c>
      <c r="E5017" t="s">
        <v>73</v>
      </c>
    </row>
    <row r="5018" spans="1:5" outlineLevel="1" x14ac:dyDescent="0.35">
      <c r="A5018" s="24">
        <f>A5017</f>
        <v>43915</v>
      </c>
      <c r="B5018" s="25" t="str">
        <f>B5017</f>
        <v>PALOS SPORTS INC</v>
      </c>
      <c r="C5018" s="26">
        <f>SUBTOTAL(9,C5017:C5017)</f>
        <v>305.83</v>
      </c>
      <c r="D5018" s="26" t="str">
        <f t="shared" si="78"/>
        <v>TOTAL</v>
      </c>
    </row>
    <row r="5019" spans="1:5" outlineLevel="2" x14ac:dyDescent="0.35">
      <c r="A5019" s="11">
        <v>43915</v>
      </c>
      <c r="B5019" t="s">
        <v>371</v>
      </c>
      <c r="C5019" s="5">
        <v>146.47999999999999</v>
      </c>
      <c r="D5019" s="26" t="str">
        <f t="shared" si="78"/>
        <v/>
      </c>
      <c r="E5019" t="s">
        <v>87</v>
      </c>
    </row>
    <row r="5020" spans="1:5" outlineLevel="2" x14ac:dyDescent="0.35">
      <c r="A5020" s="11">
        <v>43915</v>
      </c>
      <c r="B5020" t="s">
        <v>371</v>
      </c>
      <c r="C5020" s="5">
        <v>106.12</v>
      </c>
      <c r="D5020" s="26" t="str">
        <f t="shared" si="78"/>
        <v/>
      </c>
      <c r="E5020" t="s">
        <v>87</v>
      </c>
    </row>
    <row r="5021" spans="1:5" outlineLevel="1" x14ac:dyDescent="0.35">
      <c r="A5021" s="24">
        <f>A5020</f>
        <v>43915</v>
      </c>
      <c r="B5021" s="25" t="str">
        <f>B5020</f>
        <v>PANERA BREAD</v>
      </c>
      <c r="C5021" s="26">
        <f>SUBTOTAL(9,C5019:C5020)</f>
        <v>252.6</v>
      </c>
      <c r="D5021" s="26" t="str">
        <f t="shared" si="78"/>
        <v>TOTAL</v>
      </c>
    </row>
    <row r="5022" spans="1:5" outlineLevel="2" x14ac:dyDescent="0.35">
      <c r="A5022" s="11">
        <v>43915</v>
      </c>
      <c r="B5022" t="s">
        <v>37</v>
      </c>
      <c r="C5022" s="5">
        <v>139.9</v>
      </c>
      <c r="D5022" s="26" t="str">
        <f t="shared" si="78"/>
        <v/>
      </c>
      <c r="E5022" t="s">
        <v>70</v>
      </c>
    </row>
    <row r="5023" spans="1:5" outlineLevel="2" x14ac:dyDescent="0.35">
      <c r="A5023" s="11">
        <v>43915</v>
      </c>
      <c r="B5023" t="s">
        <v>37</v>
      </c>
      <c r="C5023" s="5">
        <v>1055.75</v>
      </c>
      <c r="D5023" s="26" t="str">
        <f t="shared" si="78"/>
        <v/>
      </c>
      <c r="E5023" t="s">
        <v>87</v>
      </c>
    </row>
    <row r="5024" spans="1:5" outlineLevel="2" x14ac:dyDescent="0.35">
      <c r="A5024" s="11">
        <v>43915</v>
      </c>
      <c r="B5024" t="s">
        <v>37</v>
      </c>
      <c r="C5024" s="5">
        <v>186</v>
      </c>
      <c r="D5024" s="26" t="str">
        <f t="shared" si="78"/>
        <v/>
      </c>
      <c r="E5024" t="s">
        <v>87</v>
      </c>
    </row>
    <row r="5025" spans="1:5" outlineLevel="2" x14ac:dyDescent="0.35">
      <c r="A5025" s="11">
        <v>43915</v>
      </c>
      <c r="B5025" t="s">
        <v>37</v>
      </c>
      <c r="C5025" s="5">
        <v>733.97</v>
      </c>
      <c r="D5025" s="26" t="str">
        <f t="shared" si="78"/>
        <v/>
      </c>
      <c r="E5025" t="s">
        <v>73</v>
      </c>
    </row>
    <row r="5026" spans="1:5" outlineLevel="2" x14ac:dyDescent="0.35">
      <c r="A5026" s="11">
        <v>43915</v>
      </c>
      <c r="B5026" t="s">
        <v>37</v>
      </c>
      <c r="C5026" s="5">
        <v>842.97</v>
      </c>
      <c r="D5026" s="26" t="str">
        <f t="shared" si="78"/>
        <v/>
      </c>
      <c r="E5026" t="s">
        <v>73</v>
      </c>
    </row>
    <row r="5027" spans="1:5" outlineLevel="2" x14ac:dyDescent="0.35">
      <c r="A5027" s="11">
        <v>43915</v>
      </c>
      <c r="B5027" t="s">
        <v>37</v>
      </c>
      <c r="C5027" s="5">
        <v>842.97</v>
      </c>
      <c r="D5027" s="26" t="str">
        <f t="shared" si="78"/>
        <v/>
      </c>
      <c r="E5027" t="s">
        <v>73</v>
      </c>
    </row>
    <row r="5028" spans="1:5" outlineLevel="2" x14ac:dyDescent="0.35">
      <c r="A5028" s="11">
        <v>43915</v>
      </c>
      <c r="B5028" t="s">
        <v>37</v>
      </c>
      <c r="C5028" s="5">
        <v>85.58</v>
      </c>
      <c r="D5028" s="26" t="str">
        <f t="shared" si="78"/>
        <v/>
      </c>
      <c r="E5028" t="s">
        <v>87</v>
      </c>
    </row>
    <row r="5029" spans="1:5" outlineLevel="2" x14ac:dyDescent="0.35">
      <c r="A5029" s="11">
        <v>43915</v>
      </c>
      <c r="B5029" t="s">
        <v>37</v>
      </c>
      <c r="C5029" s="5">
        <v>108</v>
      </c>
      <c r="D5029" s="26" t="str">
        <f t="shared" si="78"/>
        <v/>
      </c>
      <c r="E5029" t="s">
        <v>87</v>
      </c>
    </row>
    <row r="5030" spans="1:5" outlineLevel="2" x14ac:dyDescent="0.35">
      <c r="A5030" s="11">
        <v>43915</v>
      </c>
      <c r="B5030" t="s">
        <v>37</v>
      </c>
      <c r="C5030" s="5">
        <v>755</v>
      </c>
      <c r="D5030" s="26" t="str">
        <f t="shared" si="78"/>
        <v/>
      </c>
      <c r="E5030" t="s">
        <v>87</v>
      </c>
    </row>
    <row r="5031" spans="1:5" outlineLevel="2" x14ac:dyDescent="0.35">
      <c r="A5031" s="11">
        <v>43915</v>
      </c>
      <c r="B5031" t="s">
        <v>37</v>
      </c>
      <c r="C5031" s="5">
        <v>231</v>
      </c>
      <c r="D5031" s="26" t="str">
        <f t="shared" si="78"/>
        <v/>
      </c>
      <c r="E5031" t="s">
        <v>87</v>
      </c>
    </row>
    <row r="5032" spans="1:5" outlineLevel="2" x14ac:dyDescent="0.35">
      <c r="A5032" s="11">
        <v>43915</v>
      </c>
      <c r="B5032" t="s">
        <v>37</v>
      </c>
      <c r="C5032" s="5">
        <v>15.05</v>
      </c>
      <c r="D5032" s="26" t="str">
        <f t="shared" si="78"/>
        <v/>
      </c>
      <c r="E5032" t="s">
        <v>92</v>
      </c>
    </row>
    <row r="5033" spans="1:5" outlineLevel="1" x14ac:dyDescent="0.35">
      <c r="A5033" s="24">
        <f>A5032</f>
        <v>43915</v>
      </c>
      <c r="B5033" s="25" t="str">
        <f>B5032</f>
        <v>HOUSTON PIZZA VENTURE LP</v>
      </c>
      <c r="C5033" s="26">
        <f>SUBTOTAL(9,C5022:C5032)</f>
        <v>4996.1900000000005</v>
      </c>
      <c r="D5033" s="26" t="str">
        <f t="shared" si="78"/>
        <v>TOTAL</v>
      </c>
    </row>
    <row r="5034" spans="1:5" outlineLevel="2" x14ac:dyDescent="0.35">
      <c r="A5034" s="11">
        <v>43915</v>
      </c>
      <c r="B5034" t="s">
        <v>49</v>
      </c>
      <c r="C5034" s="5">
        <v>1000</v>
      </c>
      <c r="D5034" s="26" t="str">
        <f t="shared" si="78"/>
        <v/>
      </c>
      <c r="E5034" t="s">
        <v>82</v>
      </c>
    </row>
    <row r="5035" spans="1:5" outlineLevel="2" x14ac:dyDescent="0.35">
      <c r="A5035" s="11">
        <v>43915</v>
      </c>
      <c r="B5035" t="s">
        <v>49</v>
      </c>
      <c r="C5035" s="5">
        <v>898.4</v>
      </c>
      <c r="D5035" s="26" t="str">
        <f t="shared" si="78"/>
        <v/>
      </c>
      <c r="E5035" t="s">
        <v>82</v>
      </c>
    </row>
    <row r="5036" spans="1:5" outlineLevel="2" x14ac:dyDescent="0.35">
      <c r="A5036" s="11">
        <v>43915</v>
      </c>
      <c r="B5036" t="s">
        <v>49</v>
      </c>
      <c r="C5036" s="5">
        <v>898.4</v>
      </c>
      <c r="D5036" s="26" t="str">
        <f t="shared" si="78"/>
        <v/>
      </c>
      <c r="E5036" t="s">
        <v>82</v>
      </c>
    </row>
    <row r="5037" spans="1:5" outlineLevel="2" x14ac:dyDescent="0.35">
      <c r="A5037" s="11">
        <v>43915</v>
      </c>
      <c r="B5037" t="s">
        <v>49</v>
      </c>
      <c r="C5037" s="5">
        <v>898.4</v>
      </c>
      <c r="D5037" s="26" t="str">
        <f t="shared" si="78"/>
        <v/>
      </c>
      <c r="E5037" t="s">
        <v>82</v>
      </c>
    </row>
    <row r="5038" spans="1:5" outlineLevel="2" x14ac:dyDescent="0.35">
      <c r="A5038" s="11">
        <v>43915</v>
      </c>
      <c r="B5038" t="s">
        <v>49</v>
      </c>
      <c r="C5038" s="5">
        <v>440.62</v>
      </c>
      <c r="D5038" s="26" t="str">
        <f t="shared" si="78"/>
        <v/>
      </c>
      <c r="E5038" t="s">
        <v>82</v>
      </c>
    </row>
    <row r="5039" spans="1:5" outlineLevel="2" x14ac:dyDescent="0.35">
      <c r="A5039" s="11">
        <v>43915</v>
      </c>
      <c r="B5039" t="s">
        <v>49</v>
      </c>
      <c r="C5039" s="5">
        <v>440.62</v>
      </c>
      <c r="D5039" s="26" t="str">
        <f t="shared" si="78"/>
        <v/>
      </c>
      <c r="E5039" t="s">
        <v>82</v>
      </c>
    </row>
    <row r="5040" spans="1:5" outlineLevel="2" x14ac:dyDescent="0.35">
      <c r="A5040" s="11">
        <v>43915</v>
      </c>
      <c r="B5040" t="s">
        <v>49</v>
      </c>
      <c r="C5040" s="5">
        <v>440.63</v>
      </c>
      <c r="D5040" s="26" t="str">
        <f t="shared" si="78"/>
        <v/>
      </c>
      <c r="E5040" t="s">
        <v>82</v>
      </c>
    </row>
    <row r="5041" spans="1:5" outlineLevel="1" x14ac:dyDescent="0.35">
      <c r="A5041" s="24">
        <f>A5040</f>
        <v>43915</v>
      </c>
      <c r="B5041" s="25" t="str">
        <f>B5040</f>
        <v>PBK INC</v>
      </c>
      <c r="C5041" s="26">
        <f>SUBTOTAL(9,C5034:C5040)</f>
        <v>5017.0700000000006</v>
      </c>
      <c r="D5041" s="26" t="str">
        <f t="shared" si="78"/>
        <v>TOTAL</v>
      </c>
    </row>
    <row r="5042" spans="1:5" outlineLevel="2" x14ac:dyDescent="0.35">
      <c r="A5042" s="11">
        <v>43915</v>
      </c>
      <c r="B5042" t="s">
        <v>326</v>
      </c>
      <c r="C5042" s="5">
        <v>659.95</v>
      </c>
      <c r="D5042" s="26" t="str">
        <f t="shared" si="78"/>
        <v/>
      </c>
      <c r="E5042" t="s">
        <v>73</v>
      </c>
    </row>
    <row r="5043" spans="1:5" outlineLevel="1" x14ac:dyDescent="0.35">
      <c r="A5043" s="24">
        <f>A5042</f>
        <v>43915</v>
      </c>
      <c r="B5043" s="25" t="str">
        <f>B5042</f>
        <v>PENN STATE INDUSTRIES</v>
      </c>
      <c r="C5043" s="26">
        <f>SUBTOTAL(9,C5042:C5042)</f>
        <v>659.95</v>
      </c>
      <c r="D5043" s="26" t="str">
        <f t="shared" si="78"/>
        <v>TOTAL</v>
      </c>
    </row>
    <row r="5044" spans="1:5" outlineLevel="2" x14ac:dyDescent="0.35">
      <c r="A5044" s="11">
        <v>43915</v>
      </c>
      <c r="B5044" t="s">
        <v>1022</v>
      </c>
      <c r="C5044" s="5">
        <v>2700</v>
      </c>
      <c r="D5044" s="26" t="str">
        <f t="shared" si="78"/>
        <v/>
      </c>
      <c r="E5044" t="s">
        <v>86</v>
      </c>
    </row>
    <row r="5045" spans="1:5" outlineLevel="1" x14ac:dyDescent="0.35">
      <c r="A5045" s="24">
        <f>A5044</f>
        <v>43915</v>
      </c>
      <c r="B5045" s="25" t="str">
        <f>B5044</f>
        <v>PERFECTFORMS HOLDINGS INC</v>
      </c>
      <c r="C5045" s="26">
        <f>SUBTOTAL(9,C5044:C5044)</f>
        <v>2700</v>
      </c>
      <c r="D5045" s="26" t="str">
        <f t="shared" si="78"/>
        <v>TOTAL</v>
      </c>
    </row>
    <row r="5046" spans="1:5" outlineLevel="2" x14ac:dyDescent="0.35">
      <c r="A5046" s="11">
        <v>43915</v>
      </c>
      <c r="B5046" t="s">
        <v>282</v>
      </c>
      <c r="C5046" s="5">
        <v>739.9</v>
      </c>
      <c r="D5046" s="26" t="str">
        <f t="shared" si="78"/>
        <v/>
      </c>
      <c r="E5046" t="s">
        <v>73</v>
      </c>
    </row>
    <row r="5047" spans="1:5" outlineLevel="1" x14ac:dyDescent="0.35">
      <c r="A5047" s="24">
        <f>A5046</f>
        <v>43915</v>
      </c>
      <c r="B5047" s="25" t="str">
        <f>B5046</f>
        <v>PERIPOLE INC</v>
      </c>
      <c r="C5047" s="26">
        <f>SUBTOTAL(9,C5046:C5046)</f>
        <v>739.9</v>
      </c>
      <c r="D5047" s="26" t="str">
        <f t="shared" si="78"/>
        <v>TOTAL</v>
      </c>
    </row>
    <row r="5048" spans="1:5" outlineLevel="2" x14ac:dyDescent="0.35">
      <c r="A5048" s="11">
        <v>43915</v>
      </c>
      <c r="B5048" t="s">
        <v>203</v>
      </c>
      <c r="C5048" s="5">
        <v>15410.75</v>
      </c>
      <c r="D5048" s="26" t="str">
        <f t="shared" si="78"/>
        <v/>
      </c>
      <c r="E5048" t="s">
        <v>97</v>
      </c>
    </row>
    <row r="5049" spans="1:5" outlineLevel="2" x14ac:dyDescent="0.35">
      <c r="A5049" s="11">
        <v>43915</v>
      </c>
      <c r="B5049" t="s">
        <v>203</v>
      </c>
      <c r="C5049" s="5">
        <v>8972.26</v>
      </c>
      <c r="D5049" s="26" t="str">
        <f t="shared" si="78"/>
        <v/>
      </c>
      <c r="E5049" t="s">
        <v>97</v>
      </c>
    </row>
    <row r="5050" spans="1:5" outlineLevel="2" x14ac:dyDescent="0.35">
      <c r="A5050" s="11">
        <v>43915</v>
      </c>
      <c r="B5050" t="s">
        <v>203</v>
      </c>
      <c r="C5050" s="5">
        <v>15413.14</v>
      </c>
      <c r="D5050" s="26" t="str">
        <f t="shared" si="78"/>
        <v/>
      </c>
      <c r="E5050" t="s">
        <v>97</v>
      </c>
    </row>
    <row r="5051" spans="1:5" outlineLevel="2" x14ac:dyDescent="0.35">
      <c r="A5051" s="11">
        <v>43915</v>
      </c>
      <c r="B5051" t="s">
        <v>203</v>
      </c>
      <c r="C5051" s="5">
        <v>15421.84</v>
      </c>
      <c r="D5051" s="26" t="str">
        <f t="shared" si="78"/>
        <v/>
      </c>
      <c r="E5051" t="s">
        <v>97</v>
      </c>
    </row>
    <row r="5052" spans="1:5" outlineLevel="2" x14ac:dyDescent="0.35">
      <c r="A5052" s="11">
        <v>43915</v>
      </c>
      <c r="B5052" t="s">
        <v>203</v>
      </c>
      <c r="C5052" s="5">
        <v>3337.49</v>
      </c>
      <c r="D5052" s="26" t="str">
        <f t="shared" si="78"/>
        <v/>
      </c>
      <c r="E5052" t="s">
        <v>97</v>
      </c>
    </row>
    <row r="5053" spans="1:5" outlineLevel="2" x14ac:dyDescent="0.35">
      <c r="A5053" s="11">
        <v>43915</v>
      </c>
      <c r="B5053" t="s">
        <v>203</v>
      </c>
      <c r="C5053" s="5">
        <v>15496.36</v>
      </c>
      <c r="D5053" s="26" t="str">
        <f t="shared" si="78"/>
        <v/>
      </c>
      <c r="E5053" t="s">
        <v>97</v>
      </c>
    </row>
    <row r="5054" spans="1:5" outlineLevel="2" x14ac:dyDescent="0.35">
      <c r="A5054" s="11">
        <v>43915</v>
      </c>
      <c r="B5054" t="s">
        <v>203</v>
      </c>
      <c r="C5054" s="5">
        <v>15519.86</v>
      </c>
      <c r="D5054" s="26" t="str">
        <f t="shared" si="78"/>
        <v/>
      </c>
      <c r="E5054" t="s">
        <v>97</v>
      </c>
    </row>
    <row r="5055" spans="1:5" outlineLevel="1" x14ac:dyDescent="0.35">
      <c r="A5055" s="24">
        <f>A5054</f>
        <v>43915</v>
      </c>
      <c r="B5055" s="25" t="str">
        <f>B5054</f>
        <v>PETROLEUM TRADERS CORPORATION</v>
      </c>
      <c r="C5055" s="26">
        <f>SUBTOTAL(9,C5048:C5054)</f>
        <v>89571.7</v>
      </c>
      <c r="D5055" s="26" t="str">
        <f t="shared" si="78"/>
        <v>TOTAL</v>
      </c>
    </row>
    <row r="5056" spans="1:5" outlineLevel="2" x14ac:dyDescent="0.35">
      <c r="A5056" s="11">
        <v>43915</v>
      </c>
      <c r="B5056" t="s">
        <v>135</v>
      </c>
      <c r="C5056" s="5">
        <v>202.54</v>
      </c>
      <c r="D5056" s="26" t="str">
        <f t="shared" ref="D5056:D5119" si="79">IF(E5056="","TOTAL","")</f>
        <v/>
      </c>
      <c r="E5056" t="s">
        <v>73</v>
      </c>
    </row>
    <row r="5057" spans="1:5" outlineLevel="1" x14ac:dyDescent="0.35">
      <c r="A5057" s="24">
        <f>A5056</f>
        <v>43915</v>
      </c>
      <c r="B5057" s="25" t="str">
        <f>B5056</f>
        <v>PETSMART</v>
      </c>
      <c r="C5057" s="26">
        <f>SUBTOTAL(9,C5056:C5056)</f>
        <v>202.54</v>
      </c>
      <c r="D5057" s="26" t="str">
        <f t="shared" si="79"/>
        <v>TOTAL</v>
      </c>
    </row>
    <row r="5058" spans="1:5" outlineLevel="2" x14ac:dyDescent="0.35">
      <c r="A5058" s="11">
        <v>43915</v>
      </c>
      <c r="B5058" t="s">
        <v>1023</v>
      </c>
      <c r="C5058" s="5">
        <v>274</v>
      </c>
      <c r="D5058" s="26" t="str">
        <f t="shared" si="79"/>
        <v/>
      </c>
      <c r="E5058" t="s">
        <v>73</v>
      </c>
    </row>
    <row r="5059" spans="1:5" outlineLevel="1" x14ac:dyDescent="0.35">
      <c r="A5059" s="24">
        <f>A5058</f>
        <v>43915</v>
      </c>
      <c r="B5059" s="25" t="str">
        <f>B5058</f>
        <v>RICHARD S FEIDEN JR</v>
      </c>
      <c r="C5059" s="26">
        <f>SUBTOTAL(9,C5058:C5058)</f>
        <v>274</v>
      </c>
      <c r="D5059" s="26" t="str">
        <f t="shared" si="79"/>
        <v>TOTAL</v>
      </c>
    </row>
    <row r="5060" spans="1:5" outlineLevel="2" x14ac:dyDescent="0.35">
      <c r="A5060" s="11">
        <v>43915</v>
      </c>
      <c r="B5060" t="s">
        <v>1024</v>
      </c>
      <c r="C5060" s="5">
        <v>120</v>
      </c>
      <c r="D5060" s="26" t="str">
        <f t="shared" si="79"/>
        <v/>
      </c>
      <c r="E5060" t="s">
        <v>81</v>
      </c>
    </row>
    <row r="5061" spans="1:5" outlineLevel="1" x14ac:dyDescent="0.35">
      <c r="A5061" s="24">
        <f>A5060</f>
        <v>43915</v>
      </c>
      <c r="B5061" s="25" t="str">
        <f>B5060</f>
        <v>PINE LOCKBOX</v>
      </c>
      <c r="C5061" s="26">
        <f>SUBTOTAL(9,C5060:C5060)</f>
        <v>120</v>
      </c>
      <c r="D5061" s="26" t="str">
        <f t="shared" si="79"/>
        <v>TOTAL</v>
      </c>
    </row>
    <row r="5062" spans="1:5" outlineLevel="2" x14ac:dyDescent="0.35">
      <c r="A5062" s="11">
        <v>43915</v>
      </c>
      <c r="B5062" t="s">
        <v>254</v>
      </c>
      <c r="C5062" s="5">
        <v>43</v>
      </c>
      <c r="D5062" s="26" t="str">
        <f t="shared" si="79"/>
        <v/>
      </c>
      <c r="E5062" t="s">
        <v>96</v>
      </c>
    </row>
    <row r="5063" spans="1:5" outlineLevel="1" x14ac:dyDescent="0.35">
      <c r="A5063" s="24">
        <f>A5062</f>
        <v>43915</v>
      </c>
      <c r="B5063" s="25" t="str">
        <f>B5062</f>
        <v>PINNACLE MEDICAL MANAGEMENT CORP</v>
      </c>
      <c r="C5063" s="26">
        <f>SUBTOTAL(9,C5062:C5062)</f>
        <v>43</v>
      </c>
      <c r="D5063" s="26" t="str">
        <f t="shared" si="79"/>
        <v>TOTAL</v>
      </c>
    </row>
    <row r="5064" spans="1:5" outlineLevel="2" x14ac:dyDescent="0.35">
      <c r="A5064" s="11">
        <v>43915</v>
      </c>
      <c r="B5064" t="s">
        <v>327</v>
      </c>
      <c r="C5064" s="5">
        <v>1275</v>
      </c>
      <c r="D5064" s="26" t="str">
        <f t="shared" si="79"/>
        <v/>
      </c>
      <c r="E5064" t="s">
        <v>283</v>
      </c>
    </row>
    <row r="5065" spans="1:5" outlineLevel="1" x14ac:dyDescent="0.35">
      <c r="A5065" s="24">
        <f>A5064</f>
        <v>43915</v>
      </c>
      <c r="B5065" s="25" t="str">
        <f>B5064</f>
        <v>PIRAINO CONSULTING INC</v>
      </c>
      <c r="C5065" s="26">
        <f>SUBTOTAL(9,C5064:C5064)</f>
        <v>1275</v>
      </c>
      <c r="D5065" s="26" t="str">
        <f t="shared" si="79"/>
        <v>TOTAL</v>
      </c>
    </row>
    <row r="5066" spans="1:5" outlineLevel="2" x14ac:dyDescent="0.35">
      <c r="A5066" s="11">
        <v>43915</v>
      </c>
      <c r="B5066" t="s">
        <v>236</v>
      </c>
      <c r="C5066" s="5">
        <v>146.41</v>
      </c>
      <c r="D5066" s="26" t="str">
        <f t="shared" si="79"/>
        <v/>
      </c>
      <c r="E5066" t="s">
        <v>81</v>
      </c>
    </row>
    <row r="5067" spans="1:5" outlineLevel="1" x14ac:dyDescent="0.35">
      <c r="A5067" s="24">
        <f>A5066</f>
        <v>43915</v>
      </c>
      <c r="B5067" s="25" t="str">
        <f>B5066</f>
        <v>PITNEY BOWES GLOBAL FINANCIAL SVCS</v>
      </c>
      <c r="C5067" s="26">
        <f>SUBTOTAL(9,C5066:C5066)</f>
        <v>146.41</v>
      </c>
      <c r="D5067" s="26" t="str">
        <f t="shared" si="79"/>
        <v>TOTAL</v>
      </c>
    </row>
    <row r="5068" spans="1:5" outlineLevel="2" x14ac:dyDescent="0.35">
      <c r="A5068" s="11">
        <v>43915</v>
      </c>
      <c r="B5068" t="s">
        <v>272</v>
      </c>
      <c r="C5068" s="5">
        <v>897</v>
      </c>
      <c r="D5068" s="26" t="str">
        <f t="shared" si="79"/>
        <v/>
      </c>
      <c r="E5068" t="s">
        <v>73</v>
      </c>
    </row>
    <row r="5069" spans="1:5" outlineLevel="2" x14ac:dyDescent="0.35">
      <c r="A5069" s="11">
        <v>43915</v>
      </c>
      <c r="B5069" t="s">
        <v>272</v>
      </c>
      <c r="C5069" s="5">
        <v>284.89999999999998</v>
      </c>
      <c r="D5069" s="26" t="str">
        <f t="shared" si="79"/>
        <v/>
      </c>
      <c r="E5069" t="s">
        <v>283</v>
      </c>
    </row>
    <row r="5070" spans="1:5" outlineLevel="1" x14ac:dyDescent="0.35">
      <c r="A5070" s="24">
        <f>A5069</f>
        <v>43915</v>
      </c>
      <c r="B5070" s="25" t="str">
        <f>B5069</f>
        <v>PITSCO EDUCATION</v>
      </c>
      <c r="C5070" s="26">
        <f>SUBTOTAL(9,C5068:C5069)</f>
        <v>1181.9000000000001</v>
      </c>
      <c r="D5070" s="26" t="str">
        <f t="shared" si="79"/>
        <v>TOTAL</v>
      </c>
    </row>
    <row r="5071" spans="1:5" outlineLevel="2" x14ac:dyDescent="0.35">
      <c r="A5071" s="11">
        <v>43915</v>
      </c>
      <c r="B5071" t="s">
        <v>401</v>
      </c>
      <c r="C5071" s="5">
        <v>3509.68</v>
      </c>
      <c r="D5071" s="26" t="str">
        <f t="shared" si="79"/>
        <v/>
      </c>
      <c r="E5071" t="s">
        <v>285</v>
      </c>
    </row>
    <row r="5072" spans="1:5" outlineLevel="2" x14ac:dyDescent="0.35">
      <c r="A5072" s="11">
        <v>43915</v>
      </c>
      <c r="B5072" t="s">
        <v>401</v>
      </c>
      <c r="C5072" s="5">
        <v>4606.45</v>
      </c>
      <c r="D5072" s="26" t="str">
        <f t="shared" si="79"/>
        <v/>
      </c>
      <c r="E5072" t="s">
        <v>285</v>
      </c>
    </row>
    <row r="5073" spans="1:5" outlineLevel="1" x14ac:dyDescent="0.35">
      <c r="A5073" s="24">
        <f>A5072</f>
        <v>43915</v>
      </c>
      <c r="B5073" s="25" t="str">
        <f>B5072</f>
        <v>THE PLAYWELL GROUP INC</v>
      </c>
      <c r="C5073" s="26">
        <f>SUBTOTAL(9,C5071:C5072)</f>
        <v>8116.1299999999992</v>
      </c>
      <c r="D5073" s="26" t="str">
        <f t="shared" si="79"/>
        <v>TOTAL</v>
      </c>
    </row>
    <row r="5074" spans="1:5" outlineLevel="2" x14ac:dyDescent="0.35">
      <c r="A5074" s="11">
        <v>43915</v>
      </c>
      <c r="B5074" t="s">
        <v>273</v>
      </c>
      <c r="C5074" s="5">
        <v>261.05</v>
      </c>
      <c r="D5074" s="26" t="str">
        <f t="shared" si="79"/>
        <v/>
      </c>
      <c r="E5074" t="s">
        <v>73</v>
      </c>
    </row>
    <row r="5075" spans="1:5" outlineLevel="1" x14ac:dyDescent="0.35">
      <c r="A5075" s="24">
        <f>A5074</f>
        <v>43915</v>
      </c>
      <c r="B5075" s="25" t="str">
        <f>B5074</f>
        <v>POCKET NURSE ENTERPRISES INC</v>
      </c>
      <c r="C5075" s="26">
        <f>SUBTOTAL(9,C5074:C5074)</f>
        <v>261.05</v>
      </c>
      <c r="D5075" s="26" t="str">
        <f t="shared" si="79"/>
        <v>TOTAL</v>
      </c>
    </row>
    <row r="5076" spans="1:5" outlineLevel="2" x14ac:dyDescent="0.35">
      <c r="A5076" s="11">
        <v>43915</v>
      </c>
      <c r="B5076" t="s">
        <v>597</v>
      </c>
      <c r="C5076" s="5">
        <v>189</v>
      </c>
      <c r="D5076" s="26" t="str">
        <f t="shared" si="79"/>
        <v/>
      </c>
      <c r="E5076" t="s">
        <v>73</v>
      </c>
    </row>
    <row r="5077" spans="1:5" outlineLevel="2" x14ac:dyDescent="0.35">
      <c r="A5077" s="11">
        <v>43915</v>
      </c>
      <c r="B5077" t="s">
        <v>597</v>
      </c>
      <c r="C5077" s="5">
        <v>970</v>
      </c>
      <c r="D5077" s="26" t="str">
        <f t="shared" si="79"/>
        <v/>
      </c>
      <c r="E5077" t="s">
        <v>73</v>
      </c>
    </row>
    <row r="5078" spans="1:5" outlineLevel="1" x14ac:dyDescent="0.35">
      <c r="A5078" s="24">
        <f>A5077</f>
        <v>43915</v>
      </c>
      <c r="B5078" s="25" t="str">
        <f>B5077</f>
        <v>POLAR BEAR TEES</v>
      </c>
      <c r="C5078" s="26">
        <f>SUBTOTAL(9,C5076:C5077)</f>
        <v>1159</v>
      </c>
      <c r="D5078" s="26" t="str">
        <f t="shared" si="79"/>
        <v>TOTAL</v>
      </c>
    </row>
    <row r="5079" spans="1:5" outlineLevel="2" x14ac:dyDescent="0.35">
      <c r="A5079" s="11">
        <v>43915</v>
      </c>
      <c r="B5079" t="s">
        <v>860</v>
      </c>
      <c r="C5079" s="5">
        <v>208.75</v>
      </c>
      <c r="D5079" s="26" t="str">
        <f t="shared" si="79"/>
        <v/>
      </c>
      <c r="E5079" t="s">
        <v>73</v>
      </c>
    </row>
    <row r="5080" spans="1:5" outlineLevel="1" x14ac:dyDescent="0.35">
      <c r="A5080" s="24">
        <f>A5079</f>
        <v>43915</v>
      </c>
      <c r="B5080" s="25" t="str">
        <f>B5079</f>
        <v>PROFORMA</v>
      </c>
      <c r="C5080" s="26">
        <f>SUBTOTAL(9,C5079:C5079)</f>
        <v>208.75</v>
      </c>
      <c r="D5080" s="26" t="str">
        <f t="shared" si="79"/>
        <v>TOTAL</v>
      </c>
    </row>
    <row r="5081" spans="1:5" outlineLevel="2" x14ac:dyDescent="0.35">
      <c r="A5081" s="11">
        <v>43915</v>
      </c>
      <c r="B5081" t="s">
        <v>1025</v>
      </c>
      <c r="C5081" s="5">
        <v>800</v>
      </c>
      <c r="D5081" s="26" t="str">
        <f t="shared" si="79"/>
        <v/>
      </c>
      <c r="E5081" t="s">
        <v>76</v>
      </c>
    </row>
    <row r="5082" spans="1:5" outlineLevel="1" x14ac:dyDescent="0.35">
      <c r="A5082" s="24">
        <f>A5081</f>
        <v>43915</v>
      </c>
      <c r="B5082" s="25" t="str">
        <f>B5081</f>
        <v>PROJECT MANAGEMENT INSTITUTE INC</v>
      </c>
      <c r="C5082" s="26">
        <f>SUBTOTAL(9,C5081:C5081)</f>
        <v>800</v>
      </c>
      <c r="D5082" s="26" t="str">
        <f t="shared" si="79"/>
        <v>TOTAL</v>
      </c>
    </row>
    <row r="5083" spans="1:5" outlineLevel="2" x14ac:dyDescent="0.35">
      <c r="A5083" s="11">
        <v>43915</v>
      </c>
      <c r="B5083" t="s">
        <v>488</v>
      </c>
      <c r="C5083" s="5">
        <v>410</v>
      </c>
      <c r="D5083" s="26" t="str">
        <f t="shared" si="79"/>
        <v/>
      </c>
      <c r="E5083" t="s">
        <v>73</v>
      </c>
    </row>
    <row r="5084" spans="1:5" outlineLevel="2" x14ac:dyDescent="0.35">
      <c r="A5084" s="11">
        <v>43915</v>
      </c>
      <c r="B5084" t="s">
        <v>488</v>
      </c>
      <c r="C5084" s="5">
        <v>110</v>
      </c>
      <c r="D5084" s="26" t="str">
        <f t="shared" si="79"/>
        <v/>
      </c>
      <c r="E5084" t="s">
        <v>73</v>
      </c>
    </row>
    <row r="5085" spans="1:5" outlineLevel="2" x14ac:dyDescent="0.35">
      <c r="A5085" s="11">
        <v>43915</v>
      </c>
      <c r="B5085" t="s">
        <v>488</v>
      </c>
      <c r="C5085" s="5">
        <v>156.19999999999999</v>
      </c>
      <c r="D5085" s="26" t="str">
        <f t="shared" si="79"/>
        <v/>
      </c>
      <c r="E5085" t="s">
        <v>73</v>
      </c>
    </row>
    <row r="5086" spans="1:5" outlineLevel="2" x14ac:dyDescent="0.35">
      <c r="A5086" s="11">
        <v>43915</v>
      </c>
      <c r="B5086" t="s">
        <v>488</v>
      </c>
      <c r="C5086" s="5">
        <v>150</v>
      </c>
      <c r="D5086" s="26" t="str">
        <f t="shared" si="79"/>
        <v/>
      </c>
      <c r="E5086" t="s">
        <v>73</v>
      </c>
    </row>
    <row r="5087" spans="1:5" outlineLevel="2" x14ac:dyDescent="0.35">
      <c r="A5087" s="11">
        <v>43915</v>
      </c>
      <c r="B5087" t="s">
        <v>488</v>
      </c>
      <c r="C5087" s="5">
        <v>170</v>
      </c>
      <c r="D5087" s="26" t="str">
        <f t="shared" si="79"/>
        <v/>
      </c>
      <c r="E5087" t="s">
        <v>73</v>
      </c>
    </row>
    <row r="5088" spans="1:5" outlineLevel="2" x14ac:dyDescent="0.35">
      <c r="A5088" s="11">
        <v>43915</v>
      </c>
      <c r="B5088" t="s">
        <v>488</v>
      </c>
      <c r="C5088" s="5">
        <v>400</v>
      </c>
      <c r="D5088" s="26" t="str">
        <f t="shared" si="79"/>
        <v/>
      </c>
      <c r="E5088" t="s">
        <v>73</v>
      </c>
    </row>
    <row r="5089" spans="1:5" outlineLevel="2" x14ac:dyDescent="0.35">
      <c r="A5089" s="11">
        <v>43915</v>
      </c>
      <c r="B5089" t="s">
        <v>488</v>
      </c>
      <c r="C5089" s="5">
        <v>170</v>
      </c>
      <c r="D5089" s="26" t="str">
        <f t="shared" si="79"/>
        <v/>
      </c>
      <c r="E5089" t="s">
        <v>73</v>
      </c>
    </row>
    <row r="5090" spans="1:5" outlineLevel="2" x14ac:dyDescent="0.35">
      <c r="A5090" s="11">
        <v>43915</v>
      </c>
      <c r="B5090" t="s">
        <v>488</v>
      </c>
      <c r="C5090" s="5">
        <v>510</v>
      </c>
      <c r="D5090" s="26" t="str">
        <f t="shared" si="79"/>
        <v/>
      </c>
      <c r="E5090" t="s">
        <v>73</v>
      </c>
    </row>
    <row r="5091" spans="1:5" outlineLevel="2" x14ac:dyDescent="0.35">
      <c r="A5091" s="11">
        <v>43915</v>
      </c>
      <c r="B5091" t="s">
        <v>488</v>
      </c>
      <c r="C5091" s="5">
        <v>110</v>
      </c>
      <c r="D5091" s="26" t="str">
        <f t="shared" si="79"/>
        <v/>
      </c>
      <c r="E5091" t="s">
        <v>73</v>
      </c>
    </row>
    <row r="5092" spans="1:5" outlineLevel="2" x14ac:dyDescent="0.35">
      <c r="A5092" s="11">
        <v>43915</v>
      </c>
      <c r="B5092" t="s">
        <v>488</v>
      </c>
      <c r="C5092" s="5">
        <v>340</v>
      </c>
      <c r="D5092" s="26" t="str">
        <f t="shared" si="79"/>
        <v/>
      </c>
      <c r="E5092" t="s">
        <v>73</v>
      </c>
    </row>
    <row r="5093" spans="1:5" outlineLevel="2" x14ac:dyDescent="0.35">
      <c r="A5093" s="11">
        <v>43915</v>
      </c>
      <c r="B5093" t="s">
        <v>488</v>
      </c>
      <c r="C5093" s="5">
        <v>400</v>
      </c>
      <c r="D5093" s="26" t="str">
        <f t="shared" si="79"/>
        <v/>
      </c>
      <c r="E5093" t="s">
        <v>73</v>
      </c>
    </row>
    <row r="5094" spans="1:5" outlineLevel="2" x14ac:dyDescent="0.35">
      <c r="A5094" s="11">
        <v>43915</v>
      </c>
      <c r="B5094" t="s">
        <v>488</v>
      </c>
      <c r="C5094" s="5">
        <v>337.44</v>
      </c>
      <c r="D5094" s="26" t="str">
        <f t="shared" si="79"/>
        <v/>
      </c>
      <c r="E5094" t="s">
        <v>79</v>
      </c>
    </row>
    <row r="5095" spans="1:5" outlineLevel="1" x14ac:dyDescent="0.35">
      <c r="A5095" s="24">
        <f>A5094</f>
        <v>43915</v>
      </c>
      <c r="B5095" s="25" t="str">
        <f>B5094</f>
        <v>PROMAXIMA MFG LTD</v>
      </c>
      <c r="C5095" s="26">
        <f>SUBTOTAL(9,C5083:C5094)</f>
        <v>3263.64</v>
      </c>
      <c r="D5095" s="26" t="str">
        <f t="shared" si="79"/>
        <v>TOTAL</v>
      </c>
    </row>
    <row r="5096" spans="1:5" outlineLevel="2" x14ac:dyDescent="0.35">
      <c r="A5096" s="11">
        <v>43915</v>
      </c>
      <c r="B5096" t="s">
        <v>1026</v>
      </c>
      <c r="C5096" s="5">
        <v>1000</v>
      </c>
      <c r="D5096" s="26" t="str">
        <f t="shared" si="79"/>
        <v/>
      </c>
      <c r="E5096" t="s">
        <v>497</v>
      </c>
    </row>
    <row r="5097" spans="1:5" outlineLevel="1" x14ac:dyDescent="0.35">
      <c r="A5097" s="24">
        <f>A5096</f>
        <v>43915</v>
      </c>
      <c r="B5097" s="25" t="str">
        <f>B5096</f>
        <v>MEGAN PUCKETT</v>
      </c>
      <c r="C5097" s="26">
        <f>SUBTOTAL(9,C5096:C5096)</f>
        <v>1000</v>
      </c>
      <c r="D5097" s="26" t="str">
        <f t="shared" si="79"/>
        <v>TOTAL</v>
      </c>
    </row>
    <row r="5098" spans="1:5" outlineLevel="2" x14ac:dyDescent="0.35">
      <c r="A5098" s="11">
        <v>43915</v>
      </c>
      <c r="B5098" t="s">
        <v>1027</v>
      </c>
      <c r="C5098" s="5">
        <v>80</v>
      </c>
      <c r="D5098" s="26" t="str">
        <f t="shared" si="79"/>
        <v/>
      </c>
      <c r="E5098" t="s">
        <v>71</v>
      </c>
    </row>
    <row r="5099" spans="1:5" outlineLevel="1" x14ac:dyDescent="0.35">
      <c r="A5099" s="24">
        <f>A5098</f>
        <v>43915</v>
      </c>
      <c r="B5099" s="25" t="str">
        <f>B5098</f>
        <v>SIDDHANT PURANIK</v>
      </c>
      <c r="C5099" s="26">
        <f>SUBTOTAL(9,C5098:C5098)</f>
        <v>80</v>
      </c>
      <c r="D5099" s="26" t="str">
        <f t="shared" si="79"/>
        <v>TOTAL</v>
      </c>
    </row>
    <row r="5100" spans="1:5" outlineLevel="2" x14ac:dyDescent="0.35">
      <c r="A5100" s="11">
        <v>43915</v>
      </c>
      <c r="B5100" t="s">
        <v>307</v>
      </c>
      <c r="C5100" s="5">
        <v>70.5</v>
      </c>
      <c r="D5100" s="26" t="str">
        <f t="shared" si="79"/>
        <v/>
      </c>
      <c r="E5100" t="s">
        <v>74</v>
      </c>
    </row>
    <row r="5101" spans="1:5" outlineLevel="1" x14ac:dyDescent="0.35">
      <c r="A5101" s="24">
        <f>A5100</f>
        <v>43915</v>
      </c>
      <c r="B5101" s="25" t="str">
        <f>B5100</f>
        <v>QEP INCORPORATED</v>
      </c>
      <c r="C5101" s="26">
        <f>SUBTOTAL(9,C5100:C5100)</f>
        <v>70.5</v>
      </c>
      <c r="D5101" s="26" t="str">
        <f t="shared" si="79"/>
        <v>TOTAL</v>
      </c>
    </row>
    <row r="5102" spans="1:5" outlineLevel="2" x14ac:dyDescent="0.35">
      <c r="A5102" s="11">
        <v>43915</v>
      </c>
      <c r="B5102" t="s">
        <v>260</v>
      </c>
      <c r="C5102" s="5">
        <v>21.49</v>
      </c>
      <c r="D5102" s="26" t="str">
        <f t="shared" si="79"/>
        <v/>
      </c>
      <c r="E5102" t="s">
        <v>83</v>
      </c>
    </row>
    <row r="5103" spans="1:5" outlineLevel="1" x14ac:dyDescent="0.35">
      <c r="A5103" s="24">
        <f>A5102</f>
        <v>43915</v>
      </c>
      <c r="B5103" s="25" t="str">
        <f>B5102</f>
        <v>R &amp; R CINCO DONUTS INC</v>
      </c>
      <c r="C5103" s="26">
        <f>SUBTOTAL(9,C5102:C5102)</f>
        <v>21.49</v>
      </c>
      <c r="D5103" s="26" t="str">
        <f t="shared" si="79"/>
        <v>TOTAL</v>
      </c>
    </row>
    <row r="5104" spans="1:5" outlineLevel="2" x14ac:dyDescent="0.35">
      <c r="A5104" s="11">
        <v>43915</v>
      </c>
      <c r="B5104" t="s">
        <v>1028</v>
      </c>
      <c r="C5104" s="5">
        <v>1110</v>
      </c>
      <c r="D5104" s="26" t="str">
        <f t="shared" si="79"/>
        <v/>
      </c>
      <c r="E5104" t="s">
        <v>88</v>
      </c>
    </row>
    <row r="5105" spans="1:5" outlineLevel="1" x14ac:dyDescent="0.35">
      <c r="A5105" s="24">
        <f>A5104</f>
        <v>43915</v>
      </c>
      <c r="B5105" s="25" t="str">
        <f>B5104</f>
        <v>RABA KISTNER CONSULTANTS INC</v>
      </c>
      <c r="C5105" s="26">
        <f>SUBTOTAL(9,C5104:C5104)</f>
        <v>1110</v>
      </c>
      <c r="D5105" s="26" t="str">
        <f t="shared" si="79"/>
        <v>TOTAL</v>
      </c>
    </row>
    <row r="5106" spans="1:5" outlineLevel="2" x14ac:dyDescent="0.35">
      <c r="A5106" s="11">
        <v>43915</v>
      </c>
      <c r="B5106" t="s">
        <v>550</v>
      </c>
      <c r="C5106" s="5">
        <v>97.89</v>
      </c>
      <c r="D5106" s="26" t="str">
        <f t="shared" si="79"/>
        <v/>
      </c>
      <c r="E5106" t="s">
        <v>87</v>
      </c>
    </row>
    <row r="5107" spans="1:5" outlineLevel="1" x14ac:dyDescent="0.35">
      <c r="A5107" s="24">
        <f>A5106</f>
        <v>43915</v>
      </c>
      <c r="B5107" s="25" t="str">
        <f>B5106</f>
        <v>RAISING CANE'S RESTAURANTS LLC</v>
      </c>
      <c r="C5107" s="26">
        <f>SUBTOTAL(9,C5106:C5106)</f>
        <v>97.89</v>
      </c>
      <c r="D5107" s="26" t="str">
        <f t="shared" si="79"/>
        <v>TOTAL</v>
      </c>
    </row>
    <row r="5108" spans="1:5" outlineLevel="2" x14ac:dyDescent="0.35">
      <c r="A5108" s="11">
        <v>43915</v>
      </c>
      <c r="B5108" t="s">
        <v>1029</v>
      </c>
      <c r="C5108" s="5">
        <v>6500</v>
      </c>
      <c r="D5108" s="26" t="str">
        <f t="shared" si="79"/>
        <v/>
      </c>
      <c r="E5108" t="s">
        <v>71</v>
      </c>
    </row>
    <row r="5109" spans="1:5" outlineLevel="1" x14ac:dyDescent="0.35">
      <c r="A5109" s="24">
        <f>A5108</f>
        <v>43915</v>
      </c>
      <c r="B5109" s="25" t="str">
        <f>B5108</f>
        <v>JODIE ANN RHODES</v>
      </c>
      <c r="C5109" s="26">
        <f>SUBTOTAL(9,C5108:C5108)</f>
        <v>6500</v>
      </c>
      <c r="D5109" s="26" t="str">
        <f t="shared" si="79"/>
        <v>TOTAL</v>
      </c>
    </row>
    <row r="5110" spans="1:5" outlineLevel="2" x14ac:dyDescent="0.35">
      <c r="A5110" s="11">
        <v>43915</v>
      </c>
      <c r="B5110" t="s">
        <v>47</v>
      </c>
      <c r="C5110" s="5">
        <v>684.9</v>
      </c>
      <c r="D5110" s="26" t="str">
        <f t="shared" si="79"/>
        <v/>
      </c>
      <c r="E5110" t="s">
        <v>93</v>
      </c>
    </row>
    <row r="5111" spans="1:5" outlineLevel="2" x14ac:dyDescent="0.35">
      <c r="A5111" s="11">
        <v>43915</v>
      </c>
      <c r="B5111" t="s">
        <v>47</v>
      </c>
      <c r="C5111" s="5">
        <v>11.5</v>
      </c>
      <c r="D5111" s="26" t="str">
        <f t="shared" si="79"/>
        <v/>
      </c>
      <c r="E5111" t="s">
        <v>93</v>
      </c>
    </row>
    <row r="5112" spans="1:5" outlineLevel="1" x14ac:dyDescent="0.35">
      <c r="A5112" s="24">
        <f>A5111</f>
        <v>43915</v>
      </c>
      <c r="B5112" s="25" t="str">
        <f>B5111</f>
        <v>RICEWOOD M U D</v>
      </c>
      <c r="C5112" s="26">
        <f>SUBTOTAL(9,C5110:C5111)</f>
        <v>696.4</v>
      </c>
      <c r="D5112" s="26" t="str">
        <f t="shared" si="79"/>
        <v>TOTAL</v>
      </c>
    </row>
    <row r="5113" spans="1:5" outlineLevel="2" x14ac:dyDescent="0.35">
      <c r="A5113" s="11">
        <v>43915</v>
      </c>
      <c r="B5113" t="s">
        <v>114</v>
      </c>
      <c r="C5113" s="5">
        <v>9504</v>
      </c>
      <c r="D5113" s="26" t="str">
        <f t="shared" si="79"/>
        <v/>
      </c>
      <c r="E5113" t="s">
        <v>81</v>
      </c>
    </row>
    <row r="5114" spans="1:5" outlineLevel="1" x14ac:dyDescent="0.35">
      <c r="A5114" s="24">
        <f>A5113</f>
        <v>43915</v>
      </c>
      <c r="B5114" s="25" t="str">
        <f>B5113</f>
        <v>RICOH USA INC</v>
      </c>
      <c r="C5114" s="26">
        <f>SUBTOTAL(9,C5113:C5113)</f>
        <v>9504</v>
      </c>
      <c r="D5114" s="26" t="str">
        <f t="shared" si="79"/>
        <v>TOTAL</v>
      </c>
    </row>
    <row r="5115" spans="1:5" outlineLevel="2" x14ac:dyDescent="0.35">
      <c r="A5115" s="11">
        <v>43915</v>
      </c>
      <c r="B5115" t="s">
        <v>372</v>
      </c>
      <c r="C5115" s="5">
        <v>100</v>
      </c>
      <c r="D5115" s="26" t="str">
        <f t="shared" si="79"/>
        <v/>
      </c>
      <c r="E5115" t="s">
        <v>73</v>
      </c>
    </row>
    <row r="5116" spans="1:5" outlineLevel="1" x14ac:dyDescent="0.35">
      <c r="A5116" s="24">
        <f>A5115</f>
        <v>43915</v>
      </c>
      <c r="B5116" s="25" t="str">
        <f>B5115</f>
        <v>ROBOTICS EDUCATION &amp; COMPETITION FOUNDATION INC</v>
      </c>
      <c r="C5116" s="26">
        <f>SUBTOTAL(9,C5115:C5115)</f>
        <v>100</v>
      </c>
      <c r="D5116" s="26" t="str">
        <f t="shared" si="79"/>
        <v>TOTAL</v>
      </c>
    </row>
    <row r="5117" spans="1:5" outlineLevel="2" x14ac:dyDescent="0.35">
      <c r="A5117" s="11">
        <v>43915</v>
      </c>
      <c r="B5117" t="s">
        <v>103</v>
      </c>
      <c r="C5117" s="5">
        <v>9.6999999999999993</v>
      </c>
      <c r="D5117" s="26" t="str">
        <f t="shared" si="79"/>
        <v/>
      </c>
      <c r="E5117" t="s">
        <v>75</v>
      </c>
    </row>
    <row r="5118" spans="1:5" outlineLevel="2" x14ac:dyDescent="0.35">
      <c r="A5118" s="11">
        <v>43915</v>
      </c>
      <c r="B5118" t="s">
        <v>103</v>
      </c>
      <c r="C5118" s="5">
        <v>143.99</v>
      </c>
      <c r="D5118" s="26" t="str">
        <f t="shared" si="79"/>
        <v/>
      </c>
      <c r="E5118" t="s">
        <v>75</v>
      </c>
    </row>
    <row r="5119" spans="1:5" outlineLevel="1" x14ac:dyDescent="0.35">
      <c r="A5119" s="24">
        <f>A5118</f>
        <v>43915</v>
      </c>
      <c r="B5119" s="25" t="str">
        <f>B5118</f>
        <v>PROBILLING &amp; FUNDING SERVICE</v>
      </c>
      <c r="C5119" s="26">
        <f>SUBTOTAL(9,C5117:C5118)</f>
        <v>153.69</v>
      </c>
      <c r="D5119" s="26" t="str">
        <f t="shared" si="79"/>
        <v>TOTAL</v>
      </c>
    </row>
    <row r="5120" spans="1:5" outlineLevel="2" x14ac:dyDescent="0.35">
      <c r="A5120" s="11">
        <v>43915</v>
      </c>
      <c r="B5120" t="s">
        <v>38</v>
      </c>
      <c r="C5120" s="5">
        <v>172.44</v>
      </c>
      <c r="D5120" s="26" t="str">
        <f t="shared" ref="D5120:D5183" si="80">IF(E5120="","TOTAL","")</f>
        <v/>
      </c>
      <c r="E5120" t="s">
        <v>87</v>
      </c>
    </row>
    <row r="5121" spans="1:5" outlineLevel="2" x14ac:dyDescent="0.35">
      <c r="A5121" s="11">
        <v>43915</v>
      </c>
      <c r="B5121" t="s">
        <v>38</v>
      </c>
      <c r="C5121" s="5">
        <v>178.9</v>
      </c>
      <c r="D5121" s="26" t="str">
        <f t="shared" si="80"/>
        <v/>
      </c>
      <c r="E5121" t="s">
        <v>73</v>
      </c>
    </row>
    <row r="5122" spans="1:5" outlineLevel="2" x14ac:dyDescent="0.35">
      <c r="A5122" s="11">
        <v>43915</v>
      </c>
      <c r="B5122" t="s">
        <v>38</v>
      </c>
      <c r="C5122" s="5">
        <v>97.96</v>
      </c>
      <c r="D5122" s="26" t="str">
        <f t="shared" si="80"/>
        <v/>
      </c>
      <c r="E5122" t="s">
        <v>87</v>
      </c>
    </row>
    <row r="5123" spans="1:5" outlineLevel="2" x14ac:dyDescent="0.35">
      <c r="A5123" s="11">
        <v>43915</v>
      </c>
      <c r="B5123" t="s">
        <v>38</v>
      </c>
      <c r="C5123" s="5">
        <v>64.900000000000006</v>
      </c>
      <c r="D5123" s="26" t="str">
        <f t="shared" si="80"/>
        <v/>
      </c>
      <c r="E5123" t="s">
        <v>73</v>
      </c>
    </row>
    <row r="5124" spans="1:5" outlineLevel="2" x14ac:dyDescent="0.35">
      <c r="A5124" s="11">
        <v>43915</v>
      </c>
      <c r="B5124" t="s">
        <v>38</v>
      </c>
      <c r="C5124" s="5">
        <v>83.88</v>
      </c>
      <c r="D5124" s="26" t="str">
        <f t="shared" si="80"/>
        <v/>
      </c>
      <c r="E5124" t="s">
        <v>87</v>
      </c>
    </row>
    <row r="5125" spans="1:5" outlineLevel="2" x14ac:dyDescent="0.35">
      <c r="A5125" s="11">
        <v>43915</v>
      </c>
      <c r="B5125" t="s">
        <v>38</v>
      </c>
      <c r="C5125" s="5">
        <v>199.88</v>
      </c>
      <c r="D5125" s="26" t="str">
        <f t="shared" si="80"/>
        <v/>
      </c>
      <c r="E5125" t="s">
        <v>73</v>
      </c>
    </row>
    <row r="5126" spans="1:5" outlineLevel="2" x14ac:dyDescent="0.35">
      <c r="A5126" s="11">
        <v>43915</v>
      </c>
      <c r="B5126" t="s">
        <v>38</v>
      </c>
      <c r="C5126" s="5">
        <v>156</v>
      </c>
      <c r="D5126" s="26" t="str">
        <f t="shared" si="80"/>
        <v/>
      </c>
      <c r="E5126" t="s">
        <v>87</v>
      </c>
    </row>
    <row r="5127" spans="1:5" outlineLevel="2" x14ac:dyDescent="0.35">
      <c r="A5127" s="11">
        <v>43915</v>
      </c>
      <c r="B5127" t="s">
        <v>38</v>
      </c>
      <c r="C5127" s="5">
        <v>46.84</v>
      </c>
      <c r="D5127" s="26" t="str">
        <f t="shared" si="80"/>
        <v/>
      </c>
      <c r="E5127" t="s">
        <v>87</v>
      </c>
    </row>
    <row r="5128" spans="1:5" outlineLevel="2" x14ac:dyDescent="0.35">
      <c r="A5128" s="11">
        <v>43915</v>
      </c>
      <c r="B5128" t="s">
        <v>38</v>
      </c>
      <c r="C5128" s="5">
        <v>199.26</v>
      </c>
      <c r="D5128" s="26" t="str">
        <f t="shared" si="80"/>
        <v/>
      </c>
      <c r="E5128" t="s">
        <v>83</v>
      </c>
    </row>
    <row r="5129" spans="1:5" outlineLevel="2" x14ac:dyDescent="0.35">
      <c r="A5129" s="11">
        <v>43915</v>
      </c>
      <c r="B5129" t="s">
        <v>38</v>
      </c>
      <c r="C5129" s="5">
        <v>34.450000000000003</v>
      </c>
      <c r="D5129" s="26" t="str">
        <f t="shared" si="80"/>
        <v/>
      </c>
      <c r="E5129" t="s">
        <v>87</v>
      </c>
    </row>
    <row r="5130" spans="1:5" outlineLevel="2" x14ac:dyDescent="0.35">
      <c r="A5130" s="11">
        <v>43915</v>
      </c>
      <c r="B5130" t="s">
        <v>38</v>
      </c>
      <c r="C5130" s="5">
        <v>108.19</v>
      </c>
      <c r="D5130" s="26" t="str">
        <f t="shared" si="80"/>
        <v/>
      </c>
      <c r="E5130" t="s">
        <v>73</v>
      </c>
    </row>
    <row r="5131" spans="1:5" outlineLevel="2" x14ac:dyDescent="0.35">
      <c r="A5131" s="11">
        <v>43915</v>
      </c>
      <c r="B5131" t="s">
        <v>38</v>
      </c>
      <c r="C5131" s="5">
        <v>91.69</v>
      </c>
      <c r="D5131" s="26" t="str">
        <f t="shared" si="80"/>
        <v/>
      </c>
      <c r="E5131" t="s">
        <v>73</v>
      </c>
    </row>
    <row r="5132" spans="1:5" outlineLevel="2" x14ac:dyDescent="0.35">
      <c r="A5132" s="11">
        <v>43915</v>
      </c>
      <c r="B5132" t="s">
        <v>38</v>
      </c>
      <c r="C5132" s="5">
        <v>226.34</v>
      </c>
      <c r="D5132" s="26" t="str">
        <f t="shared" si="80"/>
        <v/>
      </c>
      <c r="E5132" t="s">
        <v>87</v>
      </c>
    </row>
    <row r="5133" spans="1:5" outlineLevel="2" x14ac:dyDescent="0.35">
      <c r="A5133" s="11">
        <v>43915</v>
      </c>
      <c r="B5133" t="s">
        <v>38</v>
      </c>
      <c r="C5133" s="5">
        <v>294.35000000000002</v>
      </c>
      <c r="D5133" s="26" t="str">
        <f t="shared" si="80"/>
        <v/>
      </c>
      <c r="E5133" t="s">
        <v>83</v>
      </c>
    </row>
    <row r="5134" spans="1:5" outlineLevel="2" x14ac:dyDescent="0.35">
      <c r="A5134" s="11">
        <v>43915</v>
      </c>
      <c r="B5134" t="s">
        <v>38</v>
      </c>
      <c r="C5134" s="5">
        <v>10.98</v>
      </c>
      <c r="D5134" s="26" t="str">
        <f t="shared" si="80"/>
        <v/>
      </c>
      <c r="E5134" t="s">
        <v>73</v>
      </c>
    </row>
    <row r="5135" spans="1:5" outlineLevel="2" x14ac:dyDescent="0.35">
      <c r="A5135" s="11">
        <v>43915</v>
      </c>
      <c r="B5135" t="s">
        <v>38</v>
      </c>
      <c r="C5135" s="5">
        <v>47.94</v>
      </c>
      <c r="D5135" s="26" t="str">
        <f t="shared" si="80"/>
        <v/>
      </c>
      <c r="E5135" t="s">
        <v>73</v>
      </c>
    </row>
    <row r="5136" spans="1:5" outlineLevel="2" x14ac:dyDescent="0.35">
      <c r="A5136" s="11">
        <v>43915</v>
      </c>
      <c r="B5136" t="s">
        <v>38</v>
      </c>
      <c r="C5136" s="5">
        <v>26.86</v>
      </c>
      <c r="D5136" s="26" t="str">
        <f t="shared" si="80"/>
        <v/>
      </c>
      <c r="E5136" t="s">
        <v>87</v>
      </c>
    </row>
    <row r="5137" spans="1:5" outlineLevel="2" x14ac:dyDescent="0.35">
      <c r="A5137" s="11">
        <v>43915</v>
      </c>
      <c r="B5137" t="s">
        <v>38</v>
      </c>
      <c r="C5137" s="5">
        <v>98.32</v>
      </c>
      <c r="D5137" s="26" t="str">
        <f t="shared" si="80"/>
        <v/>
      </c>
      <c r="E5137" t="s">
        <v>87</v>
      </c>
    </row>
    <row r="5138" spans="1:5" outlineLevel="2" x14ac:dyDescent="0.35">
      <c r="A5138" s="11">
        <v>43915</v>
      </c>
      <c r="B5138" t="s">
        <v>38</v>
      </c>
      <c r="C5138" s="5">
        <v>59.04</v>
      </c>
      <c r="D5138" s="26" t="str">
        <f t="shared" si="80"/>
        <v/>
      </c>
      <c r="E5138" t="s">
        <v>73</v>
      </c>
    </row>
    <row r="5139" spans="1:5" outlineLevel="2" x14ac:dyDescent="0.35">
      <c r="A5139" s="11">
        <v>43915</v>
      </c>
      <c r="B5139" t="s">
        <v>38</v>
      </c>
      <c r="C5139" s="5">
        <v>104.2</v>
      </c>
      <c r="D5139" s="26" t="str">
        <f t="shared" si="80"/>
        <v/>
      </c>
      <c r="E5139" t="s">
        <v>83</v>
      </c>
    </row>
    <row r="5140" spans="1:5" outlineLevel="2" x14ac:dyDescent="0.35">
      <c r="A5140" s="11">
        <v>43915</v>
      </c>
      <c r="B5140" t="s">
        <v>38</v>
      </c>
      <c r="C5140" s="5">
        <v>20.239999999999998</v>
      </c>
      <c r="D5140" s="26" t="str">
        <f t="shared" si="80"/>
        <v/>
      </c>
      <c r="E5140" t="s">
        <v>73</v>
      </c>
    </row>
    <row r="5141" spans="1:5" outlineLevel="2" x14ac:dyDescent="0.35">
      <c r="A5141" s="11">
        <v>43915</v>
      </c>
      <c r="B5141" t="s">
        <v>38</v>
      </c>
      <c r="C5141" s="5">
        <v>777.15</v>
      </c>
      <c r="D5141" s="26" t="str">
        <f t="shared" si="80"/>
        <v/>
      </c>
      <c r="E5141" t="s">
        <v>87</v>
      </c>
    </row>
    <row r="5142" spans="1:5" outlineLevel="2" x14ac:dyDescent="0.35">
      <c r="A5142" s="11">
        <v>43915</v>
      </c>
      <c r="B5142" t="s">
        <v>38</v>
      </c>
      <c r="C5142" s="5">
        <v>135.22</v>
      </c>
      <c r="D5142" s="26" t="str">
        <f t="shared" si="80"/>
        <v/>
      </c>
      <c r="E5142" t="s">
        <v>87</v>
      </c>
    </row>
    <row r="5143" spans="1:5" outlineLevel="2" x14ac:dyDescent="0.35">
      <c r="A5143" s="11">
        <v>43915</v>
      </c>
      <c r="B5143" t="s">
        <v>38</v>
      </c>
      <c r="C5143" s="5">
        <v>38.380000000000003</v>
      </c>
      <c r="D5143" s="26" t="str">
        <f t="shared" si="80"/>
        <v/>
      </c>
      <c r="E5143" t="s">
        <v>73</v>
      </c>
    </row>
    <row r="5144" spans="1:5" outlineLevel="2" x14ac:dyDescent="0.35">
      <c r="A5144" s="11">
        <v>43915</v>
      </c>
      <c r="B5144" t="s">
        <v>38</v>
      </c>
      <c r="C5144" s="5">
        <v>46.88</v>
      </c>
      <c r="D5144" s="26" t="str">
        <f t="shared" si="80"/>
        <v/>
      </c>
      <c r="E5144" t="s">
        <v>87</v>
      </c>
    </row>
    <row r="5145" spans="1:5" outlineLevel="1" x14ac:dyDescent="0.35">
      <c r="A5145" s="24">
        <f>A5144</f>
        <v>43915</v>
      </c>
      <c r="B5145" s="25" t="str">
        <f>B5144</f>
        <v>SAM'S CLUB DIRECT</v>
      </c>
      <c r="C5145" s="26">
        <f>SUBTOTAL(9,C5120:C5144)</f>
        <v>3320.2899999999995</v>
      </c>
      <c r="D5145" s="26" t="str">
        <f t="shared" si="80"/>
        <v>TOTAL</v>
      </c>
    </row>
    <row r="5146" spans="1:5" outlineLevel="2" x14ac:dyDescent="0.35">
      <c r="A5146" s="11">
        <v>43915</v>
      </c>
      <c r="B5146" t="s">
        <v>374</v>
      </c>
      <c r="C5146" s="5">
        <v>1050</v>
      </c>
      <c r="D5146" s="26" t="str">
        <f t="shared" si="80"/>
        <v/>
      </c>
      <c r="E5146" t="s">
        <v>92</v>
      </c>
    </row>
    <row r="5147" spans="1:5" outlineLevel="1" x14ac:dyDescent="0.35">
      <c r="A5147" s="24">
        <f>A5146</f>
        <v>43915</v>
      </c>
      <c r="B5147" s="25" t="str">
        <f>B5146</f>
        <v>SAMS LIMOUSINE &amp; TRANSPORTATION INC</v>
      </c>
      <c r="C5147" s="26">
        <f>SUBTOTAL(9,C5146:C5146)</f>
        <v>1050</v>
      </c>
      <c r="D5147" s="26" t="str">
        <f t="shared" si="80"/>
        <v>TOTAL</v>
      </c>
    </row>
    <row r="5148" spans="1:5" outlineLevel="2" x14ac:dyDescent="0.35">
      <c r="A5148" s="11">
        <v>43915</v>
      </c>
      <c r="B5148" t="s">
        <v>525</v>
      </c>
      <c r="C5148" s="5">
        <v>2291992.7999999998</v>
      </c>
      <c r="D5148" s="26" t="str">
        <f t="shared" si="80"/>
        <v/>
      </c>
      <c r="E5148" t="s">
        <v>78</v>
      </c>
    </row>
    <row r="5149" spans="1:5" outlineLevel="1" x14ac:dyDescent="0.35">
      <c r="A5149" s="24">
        <f>A5148</f>
        <v>43915</v>
      </c>
      <c r="B5149" s="25" t="str">
        <f>B5148</f>
        <v>SATTERFIELD &amp; PONTIKES CONSTRUCTION INC</v>
      </c>
      <c r="C5149" s="26">
        <f>SUBTOTAL(9,C5148:C5148)</f>
        <v>2291992.7999999998</v>
      </c>
      <c r="D5149" s="26" t="str">
        <f t="shared" si="80"/>
        <v>TOTAL</v>
      </c>
    </row>
    <row r="5150" spans="1:5" outlineLevel="2" x14ac:dyDescent="0.35">
      <c r="A5150" s="11">
        <v>43915</v>
      </c>
      <c r="B5150" t="s">
        <v>870</v>
      </c>
      <c r="C5150" s="5">
        <v>3647.3</v>
      </c>
      <c r="D5150" s="26" t="str">
        <f t="shared" si="80"/>
        <v/>
      </c>
      <c r="E5150" t="s">
        <v>84</v>
      </c>
    </row>
    <row r="5151" spans="1:5" outlineLevel="1" x14ac:dyDescent="0.35">
      <c r="A5151" s="24">
        <f>A5150</f>
        <v>43915</v>
      </c>
      <c r="B5151" s="25" t="str">
        <f>B5150</f>
        <v>SCANTRON/HARLAND TECHNOLOGY SVCS</v>
      </c>
      <c r="C5151" s="26">
        <f>SUBTOTAL(9,C5150:C5150)</f>
        <v>3647.3</v>
      </c>
      <c r="D5151" s="26" t="str">
        <f t="shared" si="80"/>
        <v>TOTAL</v>
      </c>
    </row>
    <row r="5152" spans="1:5" outlineLevel="2" x14ac:dyDescent="0.35">
      <c r="A5152" s="11">
        <v>43915</v>
      </c>
      <c r="B5152" t="s">
        <v>600</v>
      </c>
      <c r="C5152" s="5">
        <v>200</v>
      </c>
      <c r="D5152" s="26" t="str">
        <f t="shared" si="80"/>
        <v/>
      </c>
      <c r="E5152" t="s">
        <v>73</v>
      </c>
    </row>
    <row r="5153" spans="1:5" outlineLevel="1" x14ac:dyDescent="0.35">
      <c r="A5153" s="24">
        <f>A5152</f>
        <v>43915</v>
      </c>
      <c r="B5153" s="25" t="str">
        <f>B5152</f>
        <v>SUSAN SCARBOROUGH</v>
      </c>
      <c r="C5153" s="26">
        <f>SUBTOTAL(9,C5152:C5152)</f>
        <v>200</v>
      </c>
      <c r="D5153" s="26" t="str">
        <f t="shared" si="80"/>
        <v>TOTAL</v>
      </c>
    </row>
    <row r="5154" spans="1:5" outlineLevel="2" x14ac:dyDescent="0.35">
      <c r="A5154" s="11">
        <v>43915</v>
      </c>
      <c r="B5154" t="s">
        <v>39</v>
      </c>
      <c r="C5154" s="5">
        <v>1524.6</v>
      </c>
      <c r="D5154" s="26" t="str">
        <f t="shared" si="80"/>
        <v/>
      </c>
      <c r="E5154" t="s">
        <v>74</v>
      </c>
    </row>
    <row r="5155" spans="1:5" outlineLevel="1" x14ac:dyDescent="0.35">
      <c r="A5155" s="24">
        <f>A5154</f>
        <v>43915</v>
      </c>
      <c r="B5155" s="25" t="str">
        <f>B5154</f>
        <v>SCHOLASTIC INC</v>
      </c>
      <c r="C5155" s="26">
        <f>SUBTOTAL(9,C5154:C5154)</f>
        <v>1524.6</v>
      </c>
      <c r="D5155" s="26" t="str">
        <f t="shared" si="80"/>
        <v>TOTAL</v>
      </c>
    </row>
    <row r="5156" spans="1:5" outlineLevel="2" x14ac:dyDescent="0.35">
      <c r="A5156" s="11">
        <v>43915</v>
      </c>
      <c r="B5156" t="s">
        <v>526</v>
      </c>
      <c r="C5156" s="5">
        <v>208</v>
      </c>
      <c r="D5156" s="26" t="str">
        <f t="shared" si="80"/>
        <v/>
      </c>
      <c r="E5156" t="s">
        <v>91</v>
      </c>
    </row>
    <row r="5157" spans="1:5" outlineLevel="1" x14ac:dyDescent="0.35">
      <c r="A5157" s="24">
        <f>A5156</f>
        <v>43915</v>
      </c>
      <c r="B5157" s="25" t="str">
        <f>B5156</f>
        <v>PITNEY BOWES GLOBAL FINANCIAL SERVI</v>
      </c>
      <c r="C5157" s="26">
        <f>SUBTOTAL(9,C5156:C5156)</f>
        <v>208</v>
      </c>
      <c r="D5157" s="26" t="str">
        <f t="shared" si="80"/>
        <v>TOTAL</v>
      </c>
    </row>
    <row r="5158" spans="1:5" outlineLevel="2" x14ac:dyDescent="0.35">
      <c r="A5158" s="11">
        <v>43915</v>
      </c>
      <c r="B5158" t="s">
        <v>875</v>
      </c>
      <c r="C5158" s="5">
        <v>300</v>
      </c>
      <c r="D5158" s="26" t="str">
        <f t="shared" si="80"/>
        <v/>
      </c>
      <c r="E5158" t="s">
        <v>71</v>
      </c>
    </row>
    <row r="5159" spans="1:5" outlineLevel="1" x14ac:dyDescent="0.35">
      <c r="A5159" s="24">
        <f>A5158</f>
        <v>43915</v>
      </c>
      <c r="B5159" s="25" t="str">
        <f>B5158</f>
        <v>BINGIEE O SHIU</v>
      </c>
      <c r="C5159" s="26">
        <f>SUBTOTAL(9,C5158:C5158)</f>
        <v>300</v>
      </c>
      <c r="D5159" s="26" t="str">
        <f t="shared" si="80"/>
        <v>TOTAL</v>
      </c>
    </row>
    <row r="5160" spans="1:5" outlineLevel="2" x14ac:dyDescent="0.35">
      <c r="A5160" s="11">
        <v>43915</v>
      </c>
      <c r="B5160" t="s">
        <v>183</v>
      </c>
      <c r="C5160" s="5">
        <v>2545.02</v>
      </c>
      <c r="D5160" s="26" t="str">
        <f t="shared" si="80"/>
        <v/>
      </c>
      <c r="E5160" t="s">
        <v>98</v>
      </c>
    </row>
    <row r="5161" spans="1:5" outlineLevel="2" x14ac:dyDescent="0.35">
      <c r="A5161" s="11">
        <v>43915</v>
      </c>
      <c r="B5161" t="s">
        <v>183</v>
      </c>
      <c r="C5161" s="5">
        <v>3392.33</v>
      </c>
      <c r="D5161" s="26" t="str">
        <f t="shared" si="80"/>
        <v/>
      </c>
      <c r="E5161" t="s">
        <v>98</v>
      </c>
    </row>
    <row r="5162" spans="1:5" outlineLevel="2" x14ac:dyDescent="0.35">
      <c r="A5162" s="11">
        <v>43915</v>
      </c>
      <c r="B5162" t="s">
        <v>183</v>
      </c>
      <c r="C5162" s="5">
        <v>892.6</v>
      </c>
      <c r="D5162" s="26" t="str">
        <f t="shared" si="80"/>
        <v/>
      </c>
      <c r="E5162" t="s">
        <v>98</v>
      </c>
    </row>
    <row r="5163" spans="1:5" outlineLevel="1" x14ac:dyDescent="0.35">
      <c r="A5163" s="24">
        <f>A5162</f>
        <v>43915</v>
      </c>
      <c r="B5163" s="25" t="str">
        <f>B5162</f>
        <v>SIENERGY LP</v>
      </c>
      <c r="C5163" s="26">
        <f>SUBTOTAL(9,C5160:C5162)</f>
        <v>6829.9500000000007</v>
      </c>
      <c r="D5163" s="26" t="str">
        <f t="shared" si="80"/>
        <v>TOTAL</v>
      </c>
    </row>
    <row r="5164" spans="1:5" outlineLevel="2" x14ac:dyDescent="0.35">
      <c r="A5164" s="11">
        <v>43915</v>
      </c>
      <c r="B5164" t="s">
        <v>332</v>
      </c>
      <c r="C5164" s="5">
        <v>101.22</v>
      </c>
      <c r="D5164" s="26" t="str">
        <f t="shared" si="80"/>
        <v/>
      </c>
      <c r="E5164" t="s">
        <v>73</v>
      </c>
    </row>
    <row r="5165" spans="1:5" outlineLevel="1" x14ac:dyDescent="0.35">
      <c r="A5165" s="24">
        <f>A5164</f>
        <v>43915</v>
      </c>
      <c r="B5165" s="25" t="str">
        <f>B5164</f>
        <v>SOCCER 4 ALL INC</v>
      </c>
      <c r="C5165" s="26">
        <f>SUBTOTAL(9,C5164:C5164)</f>
        <v>101.22</v>
      </c>
      <c r="D5165" s="26" t="str">
        <f t="shared" si="80"/>
        <v>TOTAL</v>
      </c>
    </row>
    <row r="5166" spans="1:5" outlineLevel="2" x14ac:dyDescent="0.35">
      <c r="A5166" s="11">
        <v>43915</v>
      </c>
      <c r="B5166" t="s">
        <v>333</v>
      </c>
      <c r="C5166" s="5">
        <v>2437.5</v>
      </c>
      <c r="D5166" s="26" t="str">
        <f t="shared" si="80"/>
        <v/>
      </c>
      <c r="E5166" t="s">
        <v>71</v>
      </c>
    </row>
    <row r="5167" spans="1:5" outlineLevel="2" x14ac:dyDescent="0.35">
      <c r="A5167" s="11">
        <v>43915</v>
      </c>
      <c r="B5167" t="s">
        <v>333</v>
      </c>
      <c r="C5167" s="5">
        <v>1950</v>
      </c>
      <c r="D5167" s="26" t="str">
        <f t="shared" si="80"/>
        <v/>
      </c>
      <c r="E5167" t="s">
        <v>71</v>
      </c>
    </row>
    <row r="5168" spans="1:5" outlineLevel="1" x14ac:dyDescent="0.35">
      <c r="A5168" s="24">
        <f>A5167</f>
        <v>43915</v>
      </c>
      <c r="B5168" s="25" t="str">
        <f>B5167</f>
        <v>SOLIANT HEALTH</v>
      </c>
      <c r="C5168" s="26">
        <f>SUBTOTAL(9,C5166:C5167)</f>
        <v>4387.5</v>
      </c>
      <c r="D5168" s="26" t="str">
        <f t="shared" si="80"/>
        <v>TOTAL</v>
      </c>
    </row>
    <row r="5169" spans="1:5" outlineLevel="2" x14ac:dyDescent="0.35">
      <c r="A5169" s="11">
        <v>43915</v>
      </c>
      <c r="B5169" t="s">
        <v>40</v>
      </c>
      <c r="C5169" s="5">
        <v>273.52999999999997</v>
      </c>
      <c r="D5169" s="26" t="str">
        <f t="shared" si="80"/>
        <v/>
      </c>
      <c r="E5169" t="s">
        <v>87</v>
      </c>
    </row>
    <row r="5170" spans="1:5" outlineLevel="2" x14ac:dyDescent="0.35">
      <c r="A5170" s="11">
        <v>43915</v>
      </c>
      <c r="B5170" t="s">
        <v>40</v>
      </c>
      <c r="C5170" s="5">
        <v>62.75</v>
      </c>
      <c r="D5170" s="26" t="str">
        <f t="shared" si="80"/>
        <v/>
      </c>
      <c r="E5170" t="s">
        <v>87</v>
      </c>
    </row>
    <row r="5171" spans="1:5" outlineLevel="1" x14ac:dyDescent="0.35">
      <c r="A5171" s="24">
        <f>A5170</f>
        <v>43915</v>
      </c>
      <c r="B5171" s="25" t="str">
        <f>B5170</f>
        <v>SPARKLETTS AND SIERRA SPRINGS</v>
      </c>
      <c r="C5171" s="26">
        <f>SUBTOTAL(9,C5169:C5170)</f>
        <v>336.28</v>
      </c>
      <c r="D5171" s="26" t="str">
        <f t="shared" si="80"/>
        <v>TOTAL</v>
      </c>
    </row>
    <row r="5172" spans="1:5" outlineLevel="2" x14ac:dyDescent="0.35">
      <c r="A5172" s="11">
        <v>43915</v>
      </c>
      <c r="B5172" t="s">
        <v>880</v>
      </c>
      <c r="C5172" s="5">
        <v>10000</v>
      </c>
      <c r="D5172" s="26" t="str">
        <f t="shared" si="80"/>
        <v/>
      </c>
      <c r="E5172" t="s">
        <v>285</v>
      </c>
    </row>
    <row r="5173" spans="1:5" outlineLevel="2" x14ac:dyDescent="0.35">
      <c r="A5173" s="11">
        <v>43915</v>
      </c>
      <c r="B5173" t="s">
        <v>880</v>
      </c>
      <c r="C5173" s="5">
        <v>15000</v>
      </c>
      <c r="D5173" s="26" t="str">
        <f t="shared" si="80"/>
        <v/>
      </c>
      <c r="E5173" t="s">
        <v>285</v>
      </c>
    </row>
    <row r="5174" spans="1:5" outlineLevel="1" x14ac:dyDescent="0.35">
      <c r="A5174" s="24">
        <f>A5173</f>
        <v>43915</v>
      </c>
      <c r="B5174" s="25" t="str">
        <f>B5173</f>
        <v>SPECIALTY SUPPLY &amp; INSTALLATION</v>
      </c>
      <c r="C5174" s="26">
        <f>SUBTOTAL(9,C5172:C5173)</f>
        <v>25000</v>
      </c>
      <c r="D5174" s="26" t="str">
        <f t="shared" si="80"/>
        <v>TOTAL</v>
      </c>
    </row>
    <row r="5175" spans="1:5" outlineLevel="2" x14ac:dyDescent="0.35">
      <c r="A5175" s="11">
        <v>43915</v>
      </c>
      <c r="B5175" t="s">
        <v>1030</v>
      </c>
      <c r="C5175" s="5">
        <v>25680</v>
      </c>
      <c r="D5175" s="26" t="str">
        <f t="shared" si="80"/>
        <v/>
      </c>
      <c r="E5175" t="s">
        <v>162</v>
      </c>
    </row>
    <row r="5176" spans="1:5" outlineLevel="1" x14ac:dyDescent="0.35">
      <c r="A5176" s="24">
        <f>A5175</f>
        <v>43915</v>
      </c>
      <c r="B5176" s="25" t="str">
        <f>B5175</f>
        <v>STARR COMMONWEALTH</v>
      </c>
      <c r="C5176" s="26">
        <f>SUBTOTAL(9,C5175:C5175)</f>
        <v>25680</v>
      </c>
      <c r="D5176" s="26" t="str">
        <f t="shared" si="80"/>
        <v>TOTAL</v>
      </c>
    </row>
    <row r="5177" spans="1:5" outlineLevel="2" x14ac:dyDescent="0.35">
      <c r="A5177" s="11">
        <v>43915</v>
      </c>
      <c r="B5177" t="s">
        <v>1030</v>
      </c>
      <c r="C5177" s="5">
        <v>31650</v>
      </c>
      <c r="D5177" s="26" t="str">
        <f t="shared" si="80"/>
        <v/>
      </c>
      <c r="E5177" t="s">
        <v>162</v>
      </c>
    </row>
    <row r="5178" spans="1:5" outlineLevel="1" x14ac:dyDescent="0.35">
      <c r="A5178" s="24">
        <f>A5177</f>
        <v>43915</v>
      </c>
      <c r="B5178" s="25" t="str">
        <f>B5177</f>
        <v>STARR COMMONWEALTH</v>
      </c>
      <c r="C5178" s="26">
        <f>SUBTOTAL(9,C5177:C5177)</f>
        <v>31650</v>
      </c>
      <c r="D5178" s="26" t="str">
        <f t="shared" si="80"/>
        <v>TOTAL</v>
      </c>
    </row>
    <row r="5179" spans="1:5" outlineLevel="2" x14ac:dyDescent="0.35">
      <c r="A5179" s="11">
        <v>43915</v>
      </c>
      <c r="B5179" t="s">
        <v>1031</v>
      </c>
      <c r="C5179" s="5">
        <v>578</v>
      </c>
      <c r="D5179" s="26" t="str">
        <f t="shared" si="80"/>
        <v/>
      </c>
      <c r="E5179" t="s">
        <v>162</v>
      </c>
    </row>
    <row r="5180" spans="1:5" outlineLevel="2" x14ac:dyDescent="0.35">
      <c r="A5180" s="11">
        <v>43915</v>
      </c>
      <c r="B5180" t="s">
        <v>1031</v>
      </c>
      <c r="C5180" s="5">
        <v>289</v>
      </c>
      <c r="D5180" s="26" t="str">
        <f t="shared" si="80"/>
        <v/>
      </c>
      <c r="E5180" t="s">
        <v>162</v>
      </c>
    </row>
    <row r="5181" spans="1:5" outlineLevel="1" x14ac:dyDescent="0.35">
      <c r="A5181" s="24">
        <f>A5180</f>
        <v>43915</v>
      </c>
      <c r="B5181" s="25" t="str">
        <f>B5180</f>
        <v>TANG MATH LLC</v>
      </c>
      <c r="C5181" s="26">
        <f>SUBTOTAL(9,C5179:C5180)</f>
        <v>867</v>
      </c>
      <c r="D5181" s="26" t="str">
        <f t="shared" si="80"/>
        <v>TOTAL</v>
      </c>
    </row>
    <row r="5182" spans="1:5" outlineLevel="2" x14ac:dyDescent="0.35">
      <c r="A5182" s="11">
        <v>43915</v>
      </c>
      <c r="B5182" t="s">
        <v>304</v>
      </c>
      <c r="C5182" s="5">
        <v>42.64</v>
      </c>
      <c r="D5182" s="26" t="str">
        <f t="shared" si="80"/>
        <v/>
      </c>
      <c r="E5182" t="s">
        <v>73</v>
      </c>
    </row>
    <row r="5183" spans="1:5" outlineLevel="2" x14ac:dyDescent="0.35">
      <c r="A5183" s="11">
        <v>43915</v>
      </c>
      <c r="B5183" t="s">
        <v>304</v>
      </c>
      <c r="C5183" s="5">
        <v>625.39</v>
      </c>
      <c r="D5183" s="26" t="str">
        <f t="shared" si="80"/>
        <v/>
      </c>
      <c r="E5183" t="s">
        <v>73</v>
      </c>
    </row>
    <row r="5184" spans="1:5" outlineLevel="1" x14ac:dyDescent="0.35">
      <c r="A5184" s="24">
        <f>A5183</f>
        <v>43915</v>
      </c>
      <c r="B5184" s="25" t="str">
        <f>B5183</f>
        <v>FLORAL SERVICE INC</v>
      </c>
      <c r="C5184" s="26">
        <f>SUBTOTAL(9,C5182:C5183)</f>
        <v>668.03</v>
      </c>
      <c r="D5184" s="26" t="str">
        <f t="shared" ref="D5184:D5247" si="81">IF(E5184="","TOTAL","")</f>
        <v>TOTAL</v>
      </c>
    </row>
    <row r="5185" spans="1:5" outlineLevel="2" x14ac:dyDescent="0.35">
      <c r="A5185" s="11">
        <v>43915</v>
      </c>
      <c r="B5185" t="s">
        <v>1032</v>
      </c>
      <c r="C5185" s="5">
        <v>6600</v>
      </c>
      <c r="D5185" s="26" t="str">
        <f t="shared" si="81"/>
        <v/>
      </c>
      <c r="E5185" t="s">
        <v>71</v>
      </c>
    </row>
    <row r="5186" spans="1:5" outlineLevel="1" x14ac:dyDescent="0.35">
      <c r="A5186" s="24">
        <f>A5185</f>
        <v>43915</v>
      </c>
      <c r="B5186" s="25" t="str">
        <f>B5185</f>
        <v>TEACHING AND LEARNING ALLIANCE INC</v>
      </c>
      <c r="C5186" s="26">
        <f>SUBTOTAL(9,C5185:C5185)</f>
        <v>6600</v>
      </c>
      <c r="D5186" s="26" t="str">
        <f t="shared" si="81"/>
        <v>TOTAL</v>
      </c>
    </row>
    <row r="5187" spans="1:5" outlineLevel="2" x14ac:dyDescent="0.35">
      <c r="A5187" s="11">
        <v>43915</v>
      </c>
      <c r="B5187" t="s">
        <v>604</v>
      </c>
      <c r="C5187" s="5">
        <v>336</v>
      </c>
      <c r="D5187" s="26" t="str">
        <f t="shared" si="81"/>
        <v/>
      </c>
      <c r="E5187" t="s">
        <v>92</v>
      </c>
    </row>
    <row r="5188" spans="1:5" outlineLevel="1" x14ac:dyDescent="0.35">
      <c r="A5188" s="24">
        <f>A5187</f>
        <v>43915</v>
      </c>
      <c r="B5188" s="25" t="str">
        <f>B5187</f>
        <v>TEXAS FBLA</v>
      </c>
      <c r="C5188" s="26">
        <f>SUBTOTAL(9,C5187:C5187)</f>
        <v>336</v>
      </c>
      <c r="D5188" s="26" t="str">
        <f t="shared" si="81"/>
        <v>TOTAL</v>
      </c>
    </row>
    <row r="5189" spans="1:5" outlineLevel="2" x14ac:dyDescent="0.35">
      <c r="A5189" s="11">
        <v>43915</v>
      </c>
      <c r="B5189" t="s">
        <v>554</v>
      </c>
      <c r="C5189" s="5">
        <v>388.59</v>
      </c>
      <c r="D5189" s="26" t="str">
        <f t="shared" si="81"/>
        <v/>
      </c>
      <c r="E5189" t="s">
        <v>81</v>
      </c>
    </row>
    <row r="5190" spans="1:5" outlineLevel="1" x14ac:dyDescent="0.35">
      <c r="A5190" s="24">
        <f>A5189</f>
        <v>43915</v>
      </c>
      <c r="B5190" s="25" t="str">
        <f>B5189</f>
        <v>TEXAS JUMP N SPLASH</v>
      </c>
      <c r="C5190" s="26">
        <f>SUBTOTAL(9,C5189:C5189)</f>
        <v>388.59</v>
      </c>
      <c r="D5190" s="26" t="str">
        <f t="shared" si="81"/>
        <v>TOTAL</v>
      </c>
    </row>
    <row r="5191" spans="1:5" outlineLevel="2" x14ac:dyDescent="0.35">
      <c r="A5191" s="11">
        <v>43915</v>
      </c>
      <c r="B5191" t="s">
        <v>418</v>
      </c>
      <c r="C5191" s="5">
        <v>280</v>
      </c>
      <c r="D5191" s="26" t="str">
        <f t="shared" si="81"/>
        <v/>
      </c>
      <c r="E5191" t="s">
        <v>77</v>
      </c>
    </row>
    <row r="5192" spans="1:5" outlineLevel="1" x14ac:dyDescent="0.35">
      <c r="A5192" s="24">
        <f>A5191</f>
        <v>43915</v>
      </c>
      <c r="B5192" s="25" t="str">
        <f>B5191</f>
        <v>THE VILLAGE SCHOOL</v>
      </c>
      <c r="C5192" s="26">
        <f>SUBTOTAL(9,C5191:C5191)</f>
        <v>280</v>
      </c>
      <c r="D5192" s="26" t="str">
        <f t="shared" si="81"/>
        <v>TOTAL</v>
      </c>
    </row>
    <row r="5193" spans="1:5" outlineLevel="2" x14ac:dyDescent="0.35">
      <c r="A5193" s="11">
        <v>43915</v>
      </c>
      <c r="B5193" t="s">
        <v>19</v>
      </c>
      <c r="C5193" s="5">
        <v>568.65</v>
      </c>
      <c r="D5193" s="26" t="str">
        <f t="shared" si="81"/>
        <v/>
      </c>
      <c r="E5193" t="s">
        <v>75</v>
      </c>
    </row>
    <row r="5194" spans="1:5" outlineLevel="2" x14ac:dyDescent="0.35">
      <c r="A5194" s="11">
        <v>43915</v>
      </c>
      <c r="B5194" t="s">
        <v>19</v>
      </c>
      <c r="C5194" s="5">
        <v>58.32</v>
      </c>
      <c r="D5194" s="26" t="str">
        <f t="shared" si="81"/>
        <v/>
      </c>
      <c r="E5194" t="s">
        <v>75</v>
      </c>
    </row>
    <row r="5195" spans="1:5" outlineLevel="2" x14ac:dyDescent="0.35">
      <c r="A5195" s="11">
        <v>43915</v>
      </c>
      <c r="B5195" t="s">
        <v>19</v>
      </c>
      <c r="C5195" s="5">
        <v>96.78</v>
      </c>
      <c r="D5195" s="26" t="str">
        <f t="shared" si="81"/>
        <v/>
      </c>
      <c r="E5195" t="s">
        <v>75</v>
      </c>
    </row>
    <row r="5196" spans="1:5" outlineLevel="2" x14ac:dyDescent="0.35">
      <c r="A5196" s="11">
        <v>43915</v>
      </c>
      <c r="B5196" t="s">
        <v>19</v>
      </c>
      <c r="C5196" s="5">
        <v>445.92</v>
      </c>
      <c r="D5196" s="26" t="str">
        <f t="shared" si="81"/>
        <v/>
      </c>
      <c r="E5196" t="s">
        <v>75</v>
      </c>
    </row>
    <row r="5197" spans="1:5" outlineLevel="2" x14ac:dyDescent="0.35">
      <c r="A5197" s="11">
        <v>43915</v>
      </c>
      <c r="B5197" t="s">
        <v>19</v>
      </c>
      <c r="C5197" s="5">
        <v>164.63</v>
      </c>
      <c r="D5197" s="26" t="str">
        <f t="shared" si="81"/>
        <v/>
      </c>
      <c r="E5197" t="s">
        <v>75</v>
      </c>
    </row>
    <row r="5198" spans="1:5" outlineLevel="2" x14ac:dyDescent="0.35">
      <c r="A5198" s="11">
        <v>43915</v>
      </c>
      <c r="B5198" t="s">
        <v>19</v>
      </c>
      <c r="C5198" s="5">
        <v>42.9</v>
      </c>
      <c r="D5198" s="26" t="str">
        <f t="shared" si="81"/>
        <v/>
      </c>
      <c r="E5198" t="s">
        <v>75</v>
      </c>
    </row>
    <row r="5199" spans="1:5" outlineLevel="1" x14ac:dyDescent="0.35">
      <c r="A5199" s="24">
        <f>A5198</f>
        <v>43915</v>
      </c>
      <c r="B5199" s="25" t="str">
        <f>B5198</f>
        <v>THOMAS BUS GULF COAST</v>
      </c>
      <c r="C5199" s="26">
        <f>SUBTOTAL(9,C5193:C5198)</f>
        <v>1377.2000000000003</v>
      </c>
      <c r="D5199" s="26" t="str">
        <f t="shared" si="81"/>
        <v>TOTAL</v>
      </c>
    </row>
    <row r="5200" spans="1:5" outlineLevel="2" x14ac:dyDescent="0.35">
      <c r="A5200" s="11">
        <v>43915</v>
      </c>
      <c r="B5200" t="s">
        <v>1033</v>
      </c>
      <c r="C5200" s="5">
        <v>500</v>
      </c>
      <c r="D5200" s="26" t="str">
        <f t="shared" si="81"/>
        <v/>
      </c>
      <c r="E5200" t="s">
        <v>79</v>
      </c>
    </row>
    <row r="5201" spans="1:5" outlineLevel="1" x14ac:dyDescent="0.35">
      <c r="A5201" s="24">
        <f>A5200</f>
        <v>43915</v>
      </c>
      <c r="B5201" s="25" t="str">
        <f>B5200</f>
        <v>THREE COLORS TENNIS</v>
      </c>
      <c r="C5201" s="26">
        <f>SUBTOTAL(9,C5200:C5200)</f>
        <v>500</v>
      </c>
      <c r="D5201" s="26" t="str">
        <f t="shared" si="81"/>
        <v>TOTAL</v>
      </c>
    </row>
    <row r="5202" spans="1:5" outlineLevel="2" x14ac:dyDescent="0.35">
      <c r="A5202" s="11">
        <v>43915</v>
      </c>
      <c r="B5202" t="s">
        <v>231</v>
      </c>
      <c r="C5202" s="5">
        <v>71.349999999999994</v>
      </c>
      <c r="D5202" s="26" t="str">
        <f t="shared" si="81"/>
        <v/>
      </c>
      <c r="E5202" t="s">
        <v>75</v>
      </c>
    </row>
    <row r="5203" spans="1:5" outlineLevel="1" x14ac:dyDescent="0.35">
      <c r="A5203" s="24">
        <f>A5202</f>
        <v>43915</v>
      </c>
      <c r="B5203" s="25" t="str">
        <f>B5202</f>
        <v>TIFCO INDUSTRIES</v>
      </c>
      <c r="C5203" s="26">
        <f>SUBTOTAL(9,C5202:C5202)</f>
        <v>71.349999999999994</v>
      </c>
      <c r="D5203" s="26" t="str">
        <f t="shared" si="81"/>
        <v>TOTAL</v>
      </c>
    </row>
    <row r="5204" spans="1:5" outlineLevel="2" x14ac:dyDescent="0.35">
      <c r="A5204" s="11">
        <v>43915</v>
      </c>
      <c r="B5204" t="s">
        <v>295</v>
      </c>
      <c r="C5204" s="5">
        <v>494.36</v>
      </c>
      <c r="D5204" s="26" t="str">
        <f t="shared" si="81"/>
        <v/>
      </c>
      <c r="E5204" t="s">
        <v>75</v>
      </c>
    </row>
    <row r="5205" spans="1:5" outlineLevel="2" x14ac:dyDescent="0.35">
      <c r="A5205" s="11">
        <v>43915</v>
      </c>
      <c r="B5205" t="s">
        <v>295</v>
      </c>
      <c r="C5205" s="5">
        <v>553.02</v>
      </c>
      <c r="D5205" s="26" t="str">
        <f t="shared" si="81"/>
        <v/>
      </c>
      <c r="E5205" t="s">
        <v>75</v>
      </c>
    </row>
    <row r="5206" spans="1:5" outlineLevel="2" x14ac:dyDescent="0.35">
      <c r="A5206" s="11">
        <v>43915</v>
      </c>
      <c r="B5206" t="s">
        <v>295</v>
      </c>
      <c r="C5206" s="5">
        <v>207.75</v>
      </c>
      <c r="D5206" s="26" t="str">
        <f t="shared" si="81"/>
        <v/>
      </c>
      <c r="E5206" t="s">
        <v>75</v>
      </c>
    </row>
    <row r="5207" spans="1:5" outlineLevel="1" x14ac:dyDescent="0.35">
      <c r="A5207" s="24">
        <f>A5206</f>
        <v>43915</v>
      </c>
      <c r="B5207" s="25" t="str">
        <f>B5206</f>
        <v>TMS SOUTH</v>
      </c>
      <c r="C5207" s="26">
        <f>SUBTOTAL(9,C5204:C5206)</f>
        <v>1255.1300000000001</v>
      </c>
      <c r="D5207" s="26" t="str">
        <f t="shared" si="81"/>
        <v>TOTAL</v>
      </c>
    </row>
    <row r="5208" spans="1:5" outlineLevel="2" x14ac:dyDescent="0.35">
      <c r="A5208" s="11">
        <v>43915</v>
      </c>
      <c r="B5208" t="s">
        <v>439</v>
      </c>
      <c r="C5208" s="5">
        <v>660</v>
      </c>
      <c r="D5208" s="26" t="str">
        <f t="shared" si="81"/>
        <v/>
      </c>
      <c r="E5208" t="s">
        <v>71</v>
      </c>
    </row>
    <row r="5209" spans="1:5" outlineLevel="1" x14ac:dyDescent="0.35">
      <c r="A5209" s="24">
        <f>A5208</f>
        <v>43915</v>
      </c>
      <c r="B5209" s="25" t="str">
        <f>B5208</f>
        <v>TRANSCENDENT AV SERVICES LLC</v>
      </c>
      <c r="C5209" s="26">
        <f>SUBTOTAL(9,C5208:C5208)</f>
        <v>660</v>
      </c>
      <c r="D5209" s="26" t="str">
        <f t="shared" si="81"/>
        <v>TOTAL</v>
      </c>
    </row>
    <row r="5210" spans="1:5" outlineLevel="2" x14ac:dyDescent="0.35">
      <c r="A5210" s="11">
        <v>43915</v>
      </c>
      <c r="B5210" t="s">
        <v>1034</v>
      </c>
      <c r="C5210" s="5">
        <v>650</v>
      </c>
      <c r="D5210" s="26" t="str">
        <f t="shared" si="81"/>
        <v/>
      </c>
      <c r="E5210" t="s">
        <v>87</v>
      </c>
    </row>
    <row r="5211" spans="1:5" outlineLevel="1" x14ac:dyDescent="0.35">
      <c r="A5211" s="24">
        <f>A5210</f>
        <v>43915</v>
      </c>
      <c r="B5211" s="25" t="str">
        <f>B5210</f>
        <v>WEST SIDE RECORDING STUDIO</v>
      </c>
      <c r="C5211" s="26">
        <f>SUBTOTAL(9,C5210:C5210)</f>
        <v>650</v>
      </c>
      <c r="D5211" s="26" t="str">
        <f t="shared" si="81"/>
        <v>TOTAL</v>
      </c>
    </row>
    <row r="5212" spans="1:5" outlineLevel="2" x14ac:dyDescent="0.35">
      <c r="A5212" s="11">
        <v>43915</v>
      </c>
      <c r="B5212" t="s">
        <v>241</v>
      </c>
      <c r="C5212" s="5">
        <v>5.95</v>
      </c>
      <c r="D5212" s="26" t="str">
        <f t="shared" si="81"/>
        <v/>
      </c>
      <c r="E5212" t="s">
        <v>81</v>
      </c>
    </row>
    <row r="5213" spans="1:5" outlineLevel="2" x14ac:dyDescent="0.35">
      <c r="A5213" s="11">
        <v>43915</v>
      </c>
      <c r="B5213" t="s">
        <v>241</v>
      </c>
      <c r="C5213" s="5">
        <v>88.12</v>
      </c>
      <c r="D5213" s="26" t="str">
        <f t="shared" si="81"/>
        <v/>
      </c>
      <c r="E5213" t="s">
        <v>81</v>
      </c>
    </row>
    <row r="5214" spans="1:5" outlineLevel="2" x14ac:dyDescent="0.35">
      <c r="A5214" s="11">
        <v>43915</v>
      </c>
      <c r="B5214" t="s">
        <v>241</v>
      </c>
      <c r="C5214" s="5">
        <v>67.739999999999995</v>
      </c>
      <c r="D5214" s="26" t="str">
        <f t="shared" si="81"/>
        <v/>
      </c>
      <c r="E5214" t="s">
        <v>81</v>
      </c>
    </row>
    <row r="5215" spans="1:5" outlineLevel="2" x14ac:dyDescent="0.35">
      <c r="A5215" s="11">
        <v>43915</v>
      </c>
      <c r="B5215" t="s">
        <v>241</v>
      </c>
      <c r="C5215" s="5">
        <v>5.95</v>
      </c>
      <c r="D5215" s="26" t="str">
        <f t="shared" si="81"/>
        <v/>
      </c>
      <c r="E5215" t="s">
        <v>81</v>
      </c>
    </row>
    <row r="5216" spans="1:5" outlineLevel="2" x14ac:dyDescent="0.35">
      <c r="A5216" s="11">
        <v>43915</v>
      </c>
      <c r="B5216" t="s">
        <v>241</v>
      </c>
      <c r="C5216" s="5">
        <v>64.930000000000007</v>
      </c>
      <c r="D5216" s="26" t="str">
        <f t="shared" si="81"/>
        <v/>
      </c>
      <c r="E5216" t="s">
        <v>81</v>
      </c>
    </row>
    <row r="5217" spans="1:5" outlineLevel="2" x14ac:dyDescent="0.35">
      <c r="A5217" s="11">
        <v>43915</v>
      </c>
      <c r="B5217" t="s">
        <v>241</v>
      </c>
      <c r="C5217" s="5">
        <v>5.95</v>
      </c>
      <c r="D5217" s="26" t="str">
        <f t="shared" si="81"/>
        <v/>
      </c>
      <c r="E5217" t="s">
        <v>81</v>
      </c>
    </row>
    <row r="5218" spans="1:5" outlineLevel="2" x14ac:dyDescent="0.35">
      <c r="A5218" s="11">
        <v>43915</v>
      </c>
      <c r="B5218" t="s">
        <v>241</v>
      </c>
      <c r="C5218" s="5">
        <v>64.930000000000007</v>
      </c>
      <c r="D5218" s="26" t="str">
        <f t="shared" si="81"/>
        <v/>
      </c>
      <c r="E5218" t="s">
        <v>81</v>
      </c>
    </row>
    <row r="5219" spans="1:5" outlineLevel="2" x14ac:dyDescent="0.35">
      <c r="A5219" s="11">
        <v>43915</v>
      </c>
      <c r="B5219" t="s">
        <v>241</v>
      </c>
      <c r="C5219" s="5">
        <v>64.930000000000007</v>
      </c>
      <c r="D5219" s="26" t="str">
        <f t="shared" si="81"/>
        <v/>
      </c>
      <c r="E5219" t="s">
        <v>81</v>
      </c>
    </row>
    <row r="5220" spans="1:5" outlineLevel="2" x14ac:dyDescent="0.35">
      <c r="A5220" s="11">
        <v>43915</v>
      </c>
      <c r="B5220" t="s">
        <v>241</v>
      </c>
      <c r="C5220" s="5">
        <v>68.489999999999995</v>
      </c>
      <c r="D5220" s="26" t="str">
        <f t="shared" si="81"/>
        <v/>
      </c>
      <c r="E5220" t="s">
        <v>81</v>
      </c>
    </row>
    <row r="5221" spans="1:5" outlineLevel="2" x14ac:dyDescent="0.35">
      <c r="A5221" s="11">
        <v>43915</v>
      </c>
      <c r="B5221" t="s">
        <v>241</v>
      </c>
      <c r="C5221" s="5">
        <v>77.91</v>
      </c>
      <c r="D5221" s="26" t="str">
        <f t="shared" si="81"/>
        <v/>
      </c>
      <c r="E5221" t="s">
        <v>81</v>
      </c>
    </row>
    <row r="5222" spans="1:5" outlineLevel="1" x14ac:dyDescent="0.35">
      <c r="A5222" s="24">
        <f>A5221</f>
        <v>43915</v>
      </c>
      <c r="B5222" s="25" t="str">
        <f>B5221</f>
        <v>UNIFIRST HOLDINGS INC</v>
      </c>
      <c r="C5222" s="26">
        <f>SUBTOTAL(9,C5212:C5221)</f>
        <v>514.9</v>
      </c>
      <c r="D5222" s="26" t="str">
        <f t="shared" si="81"/>
        <v>TOTAL</v>
      </c>
    </row>
    <row r="5223" spans="1:5" outlineLevel="2" x14ac:dyDescent="0.35">
      <c r="A5223" s="11">
        <v>43915</v>
      </c>
      <c r="B5223" t="s">
        <v>159</v>
      </c>
      <c r="C5223" s="5">
        <v>803</v>
      </c>
      <c r="D5223" s="26" t="str">
        <f t="shared" si="81"/>
        <v/>
      </c>
      <c r="E5223" t="s">
        <v>81</v>
      </c>
    </row>
    <row r="5224" spans="1:5" outlineLevel="1" x14ac:dyDescent="0.35">
      <c r="A5224" s="24">
        <f>A5223</f>
        <v>43915</v>
      </c>
      <c r="B5224" s="25" t="str">
        <f>B5223</f>
        <v>UNITED RENTALS (NORTH AMERICA) INC</v>
      </c>
      <c r="C5224" s="26">
        <f>SUBTOTAL(9,C5223:C5223)</f>
        <v>803</v>
      </c>
      <c r="D5224" s="26" t="str">
        <f t="shared" si="81"/>
        <v>TOTAL</v>
      </c>
    </row>
    <row r="5225" spans="1:5" outlineLevel="2" x14ac:dyDescent="0.35">
      <c r="A5225" s="11">
        <v>43915</v>
      </c>
      <c r="B5225" t="s">
        <v>1035</v>
      </c>
      <c r="C5225" s="5">
        <v>146</v>
      </c>
      <c r="D5225" s="26" t="str">
        <f t="shared" si="81"/>
        <v/>
      </c>
      <c r="E5225" t="s">
        <v>73</v>
      </c>
    </row>
    <row r="5226" spans="1:5" outlineLevel="1" x14ac:dyDescent="0.35">
      <c r="A5226" s="24">
        <f>A5225</f>
        <v>43915</v>
      </c>
      <c r="B5226" s="25" t="str">
        <f>B5225</f>
        <v>UNITED STATES ACADEMIC DECATHLON</v>
      </c>
      <c r="C5226" s="26">
        <f>SUBTOTAL(9,C5225:C5225)</f>
        <v>146</v>
      </c>
      <c r="D5226" s="26" t="str">
        <f t="shared" si="81"/>
        <v>TOTAL</v>
      </c>
    </row>
    <row r="5227" spans="1:5" outlineLevel="2" x14ac:dyDescent="0.35">
      <c r="A5227" s="11">
        <v>43915</v>
      </c>
      <c r="B5227" t="s">
        <v>411</v>
      </c>
      <c r="C5227" s="5">
        <v>113.75</v>
      </c>
      <c r="D5227" s="26" t="str">
        <f t="shared" si="81"/>
        <v/>
      </c>
      <c r="E5227" t="s">
        <v>71</v>
      </c>
    </row>
    <row r="5228" spans="1:5" outlineLevel="2" x14ac:dyDescent="0.35">
      <c r="A5228" s="11">
        <v>43915</v>
      </c>
      <c r="B5228" t="s">
        <v>411</v>
      </c>
      <c r="C5228" s="5">
        <v>210</v>
      </c>
      <c r="D5228" s="26" t="str">
        <f t="shared" si="81"/>
        <v/>
      </c>
      <c r="E5228" t="s">
        <v>71</v>
      </c>
    </row>
    <row r="5229" spans="1:5" outlineLevel="1" x14ac:dyDescent="0.35">
      <c r="A5229" s="24">
        <f>A5228</f>
        <v>43915</v>
      </c>
      <c r="B5229" s="25" t="str">
        <f>B5228</f>
        <v>TANA J VALLONE</v>
      </c>
      <c r="C5229" s="26">
        <f>SUBTOTAL(9,C5227:C5228)</f>
        <v>323.75</v>
      </c>
      <c r="D5229" s="26" t="str">
        <f t="shared" si="81"/>
        <v>TOTAL</v>
      </c>
    </row>
    <row r="5230" spans="1:5" outlineLevel="2" x14ac:dyDescent="0.35">
      <c r="A5230" s="11">
        <v>43915</v>
      </c>
      <c r="B5230" t="s">
        <v>1036</v>
      </c>
      <c r="C5230" s="5">
        <v>4187.26</v>
      </c>
      <c r="D5230" s="26" t="str">
        <f t="shared" si="81"/>
        <v/>
      </c>
      <c r="E5230" t="s">
        <v>79</v>
      </c>
    </row>
    <row r="5231" spans="1:5" outlineLevel="1" x14ac:dyDescent="0.35">
      <c r="A5231" s="24">
        <f>A5230</f>
        <v>43915</v>
      </c>
      <c r="B5231" s="25" t="str">
        <f>B5230</f>
        <v>VARIABLE SPEED SOLUTIONS</v>
      </c>
      <c r="C5231" s="26">
        <f>SUBTOTAL(9,C5230:C5230)</f>
        <v>4187.26</v>
      </c>
      <c r="D5231" s="26" t="str">
        <f t="shared" si="81"/>
        <v>TOTAL</v>
      </c>
    </row>
    <row r="5232" spans="1:5" outlineLevel="2" x14ac:dyDescent="0.35">
      <c r="A5232" s="11">
        <v>43915</v>
      </c>
      <c r="B5232" t="s">
        <v>128</v>
      </c>
      <c r="C5232" s="5">
        <v>32.49</v>
      </c>
      <c r="D5232" s="26" t="str">
        <f t="shared" si="81"/>
        <v/>
      </c>
      <c r="E5232" t="s">
        <v>73</v>
      </c>
    </row>
    <row r="5233" spans="1:5" outlineLevel="1" x14ac:dyDescent="0.35">
      <c r="A5233" s="24">
        <f>A5232</f>
        <v>43915</v>
      </c>
      <c r="B5233" s="25" t="str">
        <f>B5232</f>
        <v>VERIZON WIRELESS MESSAGING SERVICES</v>
      </c>
      <c r="C5233" s="26">
        <f>SUBTOTAL(9,C5232:C5232)</f>
        <v>32.49</v>
      </c>
      <c r="D5233" s="26" t="str">
        <f t="shared" si="81"/>
        <v>TOTAL</v>
      </c>
    </row>
    <row r="5234" spans="1:5" outlineLevel="2" x14ac:dyDescent="0.35">
      <c r="A5234" s="11">
        <v>43915</v>
      </c>
      <c r="B5234" t="s">
        <v>467</v>
      </c>
      <c r="C5234" s="5">
        <v>906.78</v>
      </c>
      <c r="D5234" s="26" t="str">
        <f t="shared" si="81"/>
        <v/>
      </c>
      <c r="E5234" t="s">
        <v>75</v>
      </c>
    </row>
    <row r="5235" spans="1:5" outlineLevel="1" x14ac:dyDescent="0.35">
      <c r="A5235" s="24">
        <f>A5234</f>
        <v>43915</v>
      </c>
      <c r="B5235" s="25" t="str">
        <f>B5234</f>
        <v>VOSS ELECTRIC COMPANY</v>
      </c>
      <c r="C5235" s="26">
        <f>SUBTOTAL(9,C5234:C5234)</f>
        <v>906.78</v>
      </c>
      <c r="D5235" s="26" t="str">
        <f t="shared" si="81"/>
        <v>TOTAL</v>
      </c>
    </row>
    <row r="5236" spans="1:5" outlineLevel="2" x14ac:dyDescent="0.35">
      <c r="A5236" s="11">
        <v>43915</v>
      </c>
      <c r="B5236" t="s">
        <v>213</v>
      </c>
      <c r="C5236" s="5">
        <v>86.02</v>
      </c>
      <c r="D5236" s="26" t="str">
        <f t="shared" si="81"/>
        <v/>
      </c>
      <c r="E5236" t="s">
        <v>73</v>
      </c>
    </row>
    <row r="5237" spans="1:5" outlineLevel="2" x14ac:dyDescent="0.35">
      <c r="A5237" s="11">
        <v>43915</v>
      </c>
      <c r="B5237" t="s">
        <v>213</v>
      </c>
      <c r="C5237" s="5">
        <v>89.9</v>
      </c>
      <c r="D5237" s="26" t="str">
        <f t="shared" si="81"/>
        <v/>
      </c>
      <c r="E5237" t="s">
        <v>73</v>
      </c>
    </row>
    <row r="5238" spans="1:5" outlineLevel="2" x14ac:dyDescent="0.35">
      <c r="A5238" s="11">
        <v>43915</v>
      </c>
      <c r="B5238" t="s">
        <v>213</v>
      </c>
      <c r="C5238" s="5">
        <v>94.9</v>
      </c>
      <c r="D5238" s="26" t="str">
        <f t="shared" si="81"/>
        <v/>
      </c>
      <c r="E5238" t="s">
        <v>73</v>
      </c>
    </row>
    <row r="5239" spans="1:5" outlineLevel="2" x14ac:dyDescent="0.35">
      <c r="A5239" s="11">
        <v>43915</v>
      </c>
      <c r="B5239" t="s">
        <v>213</v>
      </c>
      <c r="C5239" s="5">
        <v>208.98</v>
      </c>
      <c r="D5239" s="26" t="str">
        <f t="shared" si="81"/>
        <v/>
      </c>
      <c r="E5239" t="s">
        <v>73</v>
      </c>
    </row>
    <row r="5240" spans="1:5" outlineLevel="2" x14ac:dyDescent="0.35">
      <c r="A5240" s="11">
        <v>43915</v>
      </c>
      <c r="B5240" t="s">
        <v>213</v>
      </c>
      <c r="C5240" s="5">
        <v>208.98</v>
      </c>
      <c r="D5240" s="26" t="str">
        <f t="shared" si="81"/>
        <v/>
      </c>
      <c r="E5240" t="s">
        <v>73</v>
      </c>
    </row>
    <row r="5241" spans="1:5" outlineLevel="1" x14ac:dyDescent="0.35">
      <c r="A5241" s="24">
        <f>A5240</f>
        <v>43915</v>
      </c>
      <c r="B5241" s="25" t="str">
        <f>B5240</f>
        <v>WARDS SCIENCE</v>
      </c>
      <c r="C5241" s="26">
        <f>SUBTOTAL(9,C5236:C5240)</f>
        <v>688.78000000000009</v>
      </c>
      <c r="D5241" s="26" t="str">
        <f t="shared" si="81"/>
        <v>TOTAL</v>
      </c>
    </row>
    <row r="5242" spans="1:5" outlineLevel="2" x14ac:dyDescent="0.35">
      <c r="A5242" s="11">
        <v>43915</v>
      </c>
      <c r="B5242" t="s">
        <v>1037</v>
      </c>
      <c r="C5242" s="5">
        <v>91812.25</v>
      </c>
      <c r="D5242" s="26" t="str">
        <f t="shared" si="81"/>
        <v/>
      </c>
      <c r="E5242" t="s">
        <v>1043</v>
      </c>
    </row>
    <row r="5243" spans="1:5" outlineLevel="1" x14ac:dyDescent="0.35">
      <c r="A5243" s="24">
        <f>A5242</f>
        <v>43915</v>
      </c>
      <c r="B5243" s="25" t="str">
        <f>B5242</f>
        <v>WALLER COUNTY APPRAISAL DISTRICT</v>
      </c>
      <c r="C5243" s="26">
        <f>SUBTOTAL(9,C5242:C5242)</f>
        <v>91812.25</v>
      </c>
      <c r="D5243" s="26" t="str">
        <f t="shared" si="81"/>
        <v>TOTAL</v>
      </c>
    </row>
    <row r="5244" spans="1:5" outlineLevel="2" x14ac:dyDescent="0.35">
      <c r="A5244" s="11">
        <v>43915</v>
      </c>
      <c r="B5244" t="s">
        <v>380</v>
      </c>
      <c r="C5244" s="5">
        <v>75</v>
      </c>
      <c r="D5244" s="26" t="str">
        <f t="shared" si="81"/>
        <v/>
      </c>
      <c r="E5244" t="s">
        <v>71</v>
      </c>
    </row>
    <row r="5245" spans="1:5" outlineLevel="2" x14ac:dyDescent="0.35">
      <c r="A5245" s="11">
        <v>43915</v>
      </c>
      <c r="B5245" t="s">
        <v>380</v>
      </c>
      <c r="C5245" s="5">
        <v>825</v>
      </c>
      <c r="D5245" s="26" t="str">
        <f t="shared" si="81"/>
        <v/>
      </c>
      <c r="E5245" t="s">
        <v>71</v>
      </c>
    </row>
    <row r="5246" spans="1:5" outlineLevel="1" x14ac:dyDescent="0.35">
      <c r="A5246" s="24">
        <f>A5245</f>
        <v>43915</v>
      </c>
      <c r="B5246" s="25" t="str">
        <f>B5245</f>
        <v>BEVERLY A WANNER</v>
      </c>
      <c r="C5246" s="26">
        <f>SUBTOTAL(9,C5244:C5245)</f>
        <v>900</v>
      </c>
      <c r="D5246" s="26" t="str">
        <f t="shared" si="81"/>
        <v>TOTAL</v>
      </c>
    </row>
    <row r="5247" spans="1:5" outlineLevel="2" x14ac:dyDescent="0.35">
      <c r="A5247" s="11">
        <v>43915</v>
      </c>
      <c r="B5247" t="s">
        <v>1038</v>
      </c>
      <c r="C5247" s="5">
        <v>32.950000000000003</v>
      </c>
      <c r="D5247" s="26" t="str">
        <f t="shared" si="81"/>
        <v/>
      </c>
      <c r="E5247" t="s">
        <v>73</v>
      </c>
    </row>
    <row r="5248" spans="1:5" outlineLevel="1" x14ac:dyDescent="0.35">
      <c r="A5248" s="24">
        <f>A5247</f>
        <v>43915</v>
      </c>
      <c r="B5248" s="25" t="str">
        <f>B5247</f>
        <v>WATCH DOGS</v>
      </c>
      <c r="C5248" s="26">
        <f>SUBTOTAL(9,C5247:C5247)</f>
        <v>32.950000000000003</v>
      </c>
      <c r="D5248" s="26" t="str">
        <f t="shared" ref="D5248:D5311" si="82">IF(E5248="","TOTAL","")</f>
        <v>TOTAL</v>
      </c>
    </row>
    <row r="5249" spans="1:5" outlineLevel="2" x14ac:dyDescent="0.35">
      <c r="A5249" s="11">
        <v>43915</v>
      </c>
      <c r="B5249" t="s">
        <v>141</v>
      </c>
      <c r="C5249" s="5">
        <v>2096.67</v>
      </c>
      <c r="D5249" s="26" t="str">
        <f t="shared" si="82"/>
        <v/>
      </c>
      <c r="E5249" t="s">
        <v>93</v>
      </c>
    </row>
    <row r="5250" spans="1:5" outlineLevel="2" x14ac:dyDescent="0.35">
      <c r="A5250" s="11">
        <v>43915</v>
      </c>
      <c r="B5250" t="s">
        <v>141</v>
      </c>
      <c r="C5250" s="5">
        <v>9.26</v>
      </c>
      <c r="D5250" s="26" t="str">
        <f t="shared" si="82"/>
        <v/>
      </c>
      <c r="E5250" t="s">
        <v>93</v>
      </c>
    </row>
    <row r="5251" spans="1:5" outlineLevel="2" x14ac:dyDescent="0.35">
      <c r="A5251" s="11">
        <v>43915</v>
      </c>
      <c r="B5251" t="s">
        <v>141</v>
      </c>
      <c r="C5251" s="5">
        <v>11.33</v>
      </c>
      <c r="D5251" s="26" t="str">
        <f t="shared" si="82"/>
        <v/>
      </c>
      <c r="E5251" t="s">
        <v>93</v>
      </c>
    </row>
    <row r="5252" spans="1:5" outlineLevel="2" x14ac:dyDescent="0.35">
      <c r="A5252" s="11">
        <v>43915</v>
      </c>
      <c r="B5252" t="s">
        <v>141</v>
      </c>
      <c r="C5252" s="5">
        <v>46.02</v>
      </c>
      <c r="D5252" s="26" t="str">
        <f t="shared" si="82"/>
        <v/>
      </c>
      <c r="E5252" t="s">
        <v>93</v>
      </c>
    </row>
    <row r="5253" spans="1:5" outlineLevel="2" x14ac:dyDescent="0.35">
      <c r="A5253" s="11">
        <v>43915</v>
      </c>
      <c r="B5253" t="s">
        <v>141</v>
      </c>
      <c r="C5253" s="5">
        <v>56.24</v>
      </c>
      <c r="D5253" s="26" t="str">
        <f t="shared" si="82"/>
        <v/>
      </c>
      <c r="E5253" t="s">
        <v>93</v>
      </c>
    </row>
    <row r="5254" spans="1:5" outlineLevel="2" x14ac:dyDescent="0.35">
      <c r="A5254" s="11">
        <v>43915</v>
      </c>
      <c r="B5254" t="s">
        <v>141</v>
      </c>
      <c r="C5254" s="5">
        <v>12.43</v>
      </c>
      <c r="D5254" s="26" t="str">
        <f t="shared" si="82"/>
        <v/>
      </c>
      <c r="E5254" t="s">
        <v>93</v>
      </c>
    </row>
    <row r="5255" spans="1:5" outlineLevel="2" x14ac:dyDescent="0.35">
      <c r="A5255" s="11">
        <v>43915</v>
      </c>
      <c r="B5255" t="s">
        <v>141</v>
      </c>
      <c r="C5255" s="5">
        <v>15.2</v>
      </c>
      <c r="D5255" s="26" t="str">
        <f t="shared" si="82"/>
        <v/>
      </c>
      <c r="E5255" t="s">
        <v>93</v>
      </c>
    </row>
    <row r="5256" spans="1:5" outlineLevel="1" x14ac:dyDescent="0.35">
      <c r="A5256" s="24">
        <f>A5255</f>
        <v>43915</v>
      </c>
      <c r="B5256" s="25" t="str">
        <f>B5255</f>
        <v>WEST HARRIS CO MUD #7</v>
      </c>
      <c r="C5256" s="26">
        <f>SUBTOTAL(9,C5249:C5255)</f>
        <v>2247.1499999999996</v>
      </c>
      <c r="D5256" s="26" t="str">
        <f t="shared" si="82"/>
        <v>TOTAL</v>
      </c>
    </row>
    <row r="5257" spans="1:5" outlineLevel="2" x14ac:dyDescent="0.35">
      <c r="A5257" s="11">
        <v>43915</v>
      </c>
      <c r="B5257" t="s">
        <v>1039</v>
      </c>
      <c r="C5257" s="5">
        <v>5558.4</v>
      </c>
      <c r="D5257" s="26" t="str">
        <f t="shared" si="82"/>
        <v/>
      </c>
      <c r="E5257" t="s">
        <v>93</v>
      </c>
    </row>
    <row r="5258" spans="1:5" outlineLevel="1" x14ac:dyDescent="0.35">
      <c r="A5258" s="24">
        <f>A5257</f>
        <v>43915</v>
      </c>
      <c r="B5258" s="25" t="str">
        <f>B5257</f>
        <v>WHCRWA</v>
      </c>
      <c r="C5258" s="26">
        <f>SUBTOTAL(9,C5257:C5257)</f>
        <v>5558.4</v>
      </c>
      <c r="D5258" s="26" t="str">
        <f t="shared" si="82"/>
        <v>TOTAL</v>
      </c>
    </row>
    <row r="5259" spans="1:5" outlineLevel="2" x14ac:dyDescent="0.35">
      <c r="A5259" s="11">
        <v>43915</v>
      </c>
      <c r="B5259" t="s">
        <v>144</v>
      </c>
      <c r="C5259" s="5">
        <v>112.8</v>
      </c>
      <c r="D5259" s="26" t="str">
        <f t="shared" si="82"/>
        <v/>
      </c>
      <c r="E5259" t="s">
        <v>93</v>
      </c>
    </row>
    <row r="5260" spans="1:5" outlineLevel="2" x14ac:dyDescent="0.35">
      <c r="A5260" s="11">
        <v>43915</v>
      </c>
      <c r="B5260" t="s">
        <v>144</v>
      </c>
      <c r="C5260" s="5">
        <v>571.79999999999995</v>
      </c>
      <c r="D5260" s="26" t="str">
        <f t="shared" si="82"/>
        <v/>
      </c>
      <c r="E5260" t="s">
        <v>93</v>
      </c>
    </row>
    <row r="5261" spans="1:5" outlineLevel="1" x14ac:dyDescent="0.35">
      <c r="A5261" s="24">
        <f>A5260</f>
        <v>43915</v>
      </c>
      <c r="B5261" s="25" t="str">
        <f>B5260</f>
        <v>WEST HARRIS COUNTY MUD 17</v>
      </c>
      <c r="C5261" s="26">
        <f>SUBTOTAL(9,C5259:C5260)</f>
        <v>684.59999999999991</v>
      </c>
      <c r="D5261" s="26" t="str">
        <f t="shared" si="82"/>
        <v>TOTAL</v>
      </c>
    </row>
    <row r="5262" spans="1:5" outlineLevel="2" x14ac:dyDescent="0.35">
      <c r="A5262" s="11">
        <v>43915</v>
      </c>
      <c r="B5262" t="s">
        <v>53</v>
      </c>
      <c r="C5262" s="5">
        <v>9299.25</v>
      </c>
      <c r="D5262" s="26" t="str">
        <f t="shared" si="82"/>
        <v/>
      </c>
      <c r="E5262" t="s">
        <v>93</v>
      </c>
    </row>
    <row r="5263" spans="1:5" outlineLevel="2" x14ac:dyDescent="0.35">
      <c r="A5263" s="11">
        <v>43915</v>
      </c>
      <c r="B5263" t="s">
        <v>53</v>
      </c>
      <c r="C5263" s="5">
        <v>270.67</v>
      </c>
      <c r="D5263" s="26" t="str">
        <f t="shared" si="82"/>
        <v/>
      </c>
      <c r="E5263" t="s">
        <v>93</v>
      </c>
    </row>
    <row r="5264" spans="1:5" outlineLevel="1" x14ac:dyDescent="0.35">
      <c r="A5264" s="24">
        <f>A5263</f>
        <v>43915</v>
      </c>
      <c r="B5264" s="25" t="str">
        <f>B5263</f>
        <v>WEST MEMORIAL MUD</v>
      </c>
      <c r="C5264" s="26">
        <f>SUBTOTAL(9,C5262:C5263)</f>
        <v>9569.92</v>
      </c>
      <c r="D5264" s="26" t="str">
        <f t="shared" si="82"/>
        <v>TOTAL</v>
      </c>
    </row>
    <row r="5265" spans="1:5" outlineLevel="2" x14ac:dyDescent="0.35">
      <c r="A5265" s="11">
        <v>43915</v>
      </c>
      <c r="B5265" t="s">
        <v>381</v>
      </c>
      <c r="C5265" s="5">
        <v>562.9</v>
      </c>
      <c r="D5265" s="26" t="str">
        <f t="shared" si="82"/>
        <v/>
      </c>
      <c r="E5265" t="s">
        <v>73</v>
      </c>
    </row>
    <row r="5266" spans="1:5" outlineLevel="2" x14ac:dyDescent="0.35">
      <c r="A5266" s="11">
        <v>43915</v>
      </c>
      <c r="B5266" t="s">
        <v>381</v>
      </c>
      <c r="C5266" s="5">
        <v>12.6</v>
      </c>
      <c r="D5266" s="26" t="str">
        <f t="shared" si="82"/>
        <v/>
      </c>
      <c r="E5266" t="s">
        <v>73</v>
      </c>
    </row>
    <row r="5267" spans="1:5" outlineLevel="2" x14ac:dyDescent="0.35">
      <c r="A5267" s="11">
        <v>43915</v>
      </c>
      <c r="B5267" t="s">
        <v>381</v>
      </c>
      <c r="C5267" s="5">
        <v>46.86</v>
      </c>
      <c r="D5267" s="26" t="str">
        <f t="shared" si="82"/>
        <v/>
      </c>
      <c r="E5267" t="s">
        <v>73</v>
      </c>
    </row>
    <row r="5268" spans="1:5" outlineLevel="1" x14ac:dyDescent="0.35">
      <c r="A5268" s="24">
        <f>A5267</f>
        <v>43915</v>
      </c>
      <c r="B5268" s="25" t="str">
        <f>B5267</f>
        <v>WEST MUSIC COMPANY INC</v>
      </c>
      <c r="C5268" s="26">
        <f>SUBTOTAL(9,C5265:C5267)</f>
        <v>622.36</v>
      </c>
      <c r="D5268" s="26" t="str">
        <f t="shared" si="82"/>
        <v>TOTAL</v>
      </c>
    </row>
    <row r="5269" spans="1:5" outlineLevel="2" x14ac:dyDescent="0.35">
      <c r="A5269" s="11">
        <v>43915</v>
      </c>
      <c r="B5269" t="s">
        <v>42</v>
      </c>
      <c r="C5269" s="5">
        <v>4.47</v>
      </c>
      <c r="D5269" s="26" t="str">
        <f t="shared" si="82"/>
        <v/>
      </c>
      <c r="E5269" t="s">
        <v>75</v>
      </c>
    </row>
    <row r="5270" spans="1:5" outlineLevel="2" x14ac:dyDescent="0.35">
      <c r="A5270" s="11">
        <v>43915</v>
      </c>
      <c r="B5270" t="s">
        <v>42</v>
      </c>
      <c r="C5270" s="5">
        <v>-470.82</v>
      </c>
      <c r="D5270" s="26" t="str">
        <f t="shared" si="82"/>
        <v/>
      </c>
      <c r="E5270" t="s">
        <v>75</v>
      </c>
    </row>
    <row r="5271" spans="1:5" outlineLevel="2" x14ac:dyDescent="0.35">
      <c r="A5271" s="11">
        <v>43915</v>
      </c>
      <c r="B5271" t="s">
        <v>42</v>
      </c>
      <c r="C5271" s="5">
        <v>470.82</v>
      </c>
      <c r="D5271" s="26" t="str">
        <f t="shared" si="82"/>
        <v/>
      </c>
      <c r="E5271" t="s">
        <v>75</v>
      </c>
    </row>
    <row r="5272" spans="1:5" outlineLevel="2" x14ac:dyDescent="0.35">
      <c r="A5272" s="11">
        <v>43915</v>
      </c>
      <c r="B5272" t="s">
        <v>42</v>
      </c>
      <c r="C5272" s="5">
        <v>159.55000000000001</v>
      </c>
      <c r="D5272" s="26" t="str">
        <f t="shared" si="82"/>
        <v/>
      </c>
      <c r="E5272" t="s">
        <v>75</v>
      </c>
    </row>
    <row r="5273" spans="1:5" outlineLevel="2" x14ac:dyDescent="0.35">
      <c r="A5273" s="11">
        <v>43915</v>
      </c>
      <c r="B5273" t="s">
        <v>42</v>
      </c>
      <c r="C5273" s="5">
        <v>105.84</v>
      </c>
      <c r="D5273" s="26" t="str">
        <f t="shared" si="82"/>
        <v/>
      </c>
      <c r="E5273" t="s">
        <v>75</v>
      </c>
    </row>
    <row r="5274" spans="1:5" outlineLevel="2" x14ac:dyDescent="0.35">
      <c r="A5274" s="11">
        <v>43915</v>
      </c>
      <c r="B5274" t="s">
        <v>42</v>
      </c>
      <c r="C5274" s="5">
        <v>18.71</v>
      </c>
      <c r="D5274" s="26" t="str">
        <f t="shared" si="82"/>
        <v/>
      </c>
      <c r="E5274" t="s">
        <v>75</v>
      </c>
    </row>
    <row r="5275" spans="1:5" outlineLevel="1" x14ac:dyDescent="0.35">
      <c r="A5275" s="24">
        <f>A5274</f>
        <v>43915</v>
      </c>
      <c r="B5275" s="25" t="str">
        <f>B5274</f>
        <v>WEST POINT</v>
      </c>
      <c r="C5275" s="26">
        <f>SUBTOTAL(9,C5269:C5274)</f>
        <v>288.57</v>
      </c>
      <c r="D5275" s="26" t="str">
        <f t="shared" si="82"/>
        <v>TOTAL</v>
      </c>
    </row>
    <row r="5276" spans="1:5" outlineLevel="2" x14ac:dyDescent="0.35">
      <c r="A5276" s="11">
        <v>43915</v>
      </c>
      <c r="B5276" t="s">
        <v>155</v>
      </c>
      <c r="C5276" s="5">
        <v>21.53</v>
      </c>
      <c r="D5276" s="26" t="str">
        <f t="shared" si="82"/>
        <v/>
      </c>
      <c r="E5276" t="s">
        <v>93</v>
      </c>
    </row>
    <row r="5277" spans="1:5" outlineLevel="2" x14ac:dyDescent="0.35">
      <c r="A5277" s="11">
        <v>43915</v>
      </c>
      <c r="B5277" t="s">
        <v>155</v>
      </c>
      <c r="C5277" s="5">
        <v>28.7</v>
      </c>
      <c r="D5277" s="26" t="str">
        <f t="shared" si="82"/>
        <v/>
      </c>
      <c r="E5277" t="s">
        <v>93</v>
      </c>
    </row>
    <row r="5278" spans="1:5" outlineLevel="2" x14ac:dyDescent="0.35">
      <c r="A5278" s="11">
        <v>43915</v>
      </c>
      <c r="B5278" t="s">
        <v>155</v>
      </c>
      <c r="C5278" s="5">
        <v>93.27</v>
      </c>
      <c r="D5278" s="26" t="str">
        <f t="shared" si="82"/>
        <v/>
      </c>
      <c r="E5278" t="s">
        <v>93</v>
      </c>
    </row>
    <row r="5279" spans="1:5" outlineLevel="2" x14ac:dyDescent="0.35">
      <c r="A5279" s="11">
        <v>43915</v>
      </c>
      <c r="B5279" t="s">
        <v>155</v>
      </c>
      <c r="C5279" s="5">
        <v>1186.3499999999999</v>
      </c>
      <c r="D5279" s="26" t="str">
        <f t="shared" si="82"/>
        <v/>
      </c>
      <c r="E5279" t="s">
        <v>93</v>
      </c>
    </row>
    <row r="5280" spans="1:5" outlineLevel="2" x14ac:dyDescent="0.35">
      <c r="A5280" s="11">
        <v>43915</v>
      </c>
      <c r="B5280" t="s">
        <v>155</v>
      </c>
      <c r="C5280" s="5">
        <v>1581.8</v>
      </c>
      <c r="D5280" s="26" t="str">
        <f t="shared" si="82"/>
        <v/>
      </c>
      <c r="E5280" t="s">
        <v>93</v>
      </c>
    </row>
    <row r="5281" spans="1:5" outlineLevel="2" x14ac:dyDescent="0.35">
      <c r="A5281" s="11">
        <v>43915</v>
      </c>
      <c r="B5281" t="s">
        <v>155</v>
      </c>
      <c r="C5281" s="5">
        <v>5140.8500000000004</v>
      </c>
      <c r="D5281" s="26" t="str">
        <f t="shared" si="82"/>
        <v/>
      </c>
      <c r="E5281" t="s">
        <v>93</v>
      </c>
    </row>
    <row r="5282" spans="1:5" outlineLevel="1" x14ac:dyDescent="0.35">
      <c r="A5282" s="24">
        <f>A5281</f>
        <v>43915</v>
      </c>
      <c r="B5282" s="25" t="str">
        <f>B5281</f>
        <v>WESTON MUD</v>
      </c>
      <c r="C5282" s="26">
        <f>SUBTOTAL(9,C5276:C5281)</f>
        <v>8052.5</v>
      </c>
      <c r="D5282" s="26" t="str">
        <f t="shared" si="82"/>
        <v>TOTAL</v>
      </c>
    </row>
    <row r="5283" spans="1:5" outlineLevel="2" x14ac:dyDescent="0.35">
      <c r="A5283" s="11">
        <v>43915</v>
      </c>
      <c r="B5283" t="s">
        <v>382</v>
      </c>
      <c r="C5283" s="5">
        <v>-6.71</v>
      </c>
      <c r="D5283" s="26" t="str">
        <f t="shared" si="82"/>
        <v/>
      </c>
      <c r="E5283" t="s">
        <v>83</v>
      </c>
    </row>
    <row r="5284" spans="1:5" outlineLevel="2" x14ac:dyDescent="0.35">
      <c r="A5284" s="11">
        <v>43915</v>
      </c>
      <c r="B5284" t="s">
        <v>382</v>
      </c>
      <c r="C5284" s="5">
        <v>87.96</v>
      </c>
      <c r="D5284" s="26" t="str">
        <f t="shared" si="82"/>
        <v/>
      </c>
      <c r="E5284" t="s">
        <v>83</v>
      </c>
    </row>
    <row r="5285" spans="1:5" outlineLevel="2" x14ac:dyDescent="0.35">
      <c r="A5285" s="11">
        <v>43915</v>
      </c>
      <c r="B5285" t="s">
        <v>382</v>
      </c>
      <c r="C5285" s="5">
        <v>165</v>
      </c>
      <c r="D5285" s="26" t="str">
        <f t="shared" si="82"/>
        <v/>
      </c>
      <c r="E5285" t="s">
        <v>83</v>
      </c>
    </row>
    <row r="5286" spans="1:5" outlineLevel="1" x14ac:dyDescent="0.35">
      <c r="A5286" s="24">
        <f>A5285</f>
        <v>43915</v>
      </c>
      <c r="B5286" s="25" t="str">
        <f>B5285</f>
        <v>WHATS POPPIN POPCORN LLC</v>
      </c>
      <c r="C5286" s="26">
        <f>SUBTOTAL(9,C5283:C5285)</f>
        <v>246.25</v>
      </c>
      <c r="D5286" s="26" t="str">
        <f t="shared" si="82"/>
        <v>TOTAL</v>
      </c>
    </row>
    <row r="5287" spans="1:5" outlineLevel="2" x14ac:dyDescent="0.35">
      <c r="A5287" s="11">
        <v>43915</v>
      </c>
      <c r="B5287" t="s">
        <v>1040</v>
      </c>
      <c r="C5287" s="5">
        <v>550</v>
      </c>
      <c r="D5287" s="26" t="str">
        <f t="shared" si="82"/>
        <v/>
      </c>
      <c r="E5287" t="s">
        <v>86</v>
      </c>
    </row>
    <row r="5288" spans="1:5" outlineLevel="1" x14ac:dyDescent="0.35">
      <c r="A5288" s="24">
        <f>A5287</f>
        <v>43915</v>
      </c>
      <c r="B5288" s="25" t="str">
        <f>B5287</f>
        <v>WHENTOWORK, INC.</v>
      </c>
      <c r="C5288" s="26">
        <f>SUBTOTAL(9,C5287:C5287)</f>
        <v>550</v>
      </c>
      <c r="D5288" s="26" t="str">
        <f t="shared" si="82"/>
        <v>TOTAL</v>
      </c>
    </row>
    <row r="5289" spans="1:5" outlineLevel="2" x14ac:dyDescent="0.35">
      <c r="A5289" s="11">
        <v>43915</v>
      </c>
      <c r="B5289" t="s">
        <v>403</v>
      </c>
      <c r="C5289" s="5">
        <v>3154.55</v>
      </c>
      <c r="D5289" s="26" t="str">
        <f t="shared" si="82"/>
        <v/>
      </c>
      <c r="E5289" t="s">
        <v>92</v>
      </c>
    </row>
    <row r="5290" spans="1:5" outlineLevel="1" x14ac:dyDescent="0.35">
      <c r="A5290" s="24">
        <f>A5289</f>
        <v>43915</v>
      </c>
      <c r="B5290" s="25" t="str">
        <f>B5289</f>
        <v>WILLOW FORK COUNTRY CLUB</v>
      </c>
      <c r="C5290" s="26">
        <f>SUBTOTAL(9,C5289:C5289)</f>
        <v>3154.55</v>
      </c>
      <c r="D5290" s="26" t="str">
        <f t="shared" si="82"/>
        <v>TOTAL</v>
      </c>
    </row>
    <row r="5291" spans="1:5" outlineLevel="2" x14ac:dyDescent="0.35">
      <c r="A5291" s="11">
        <v>43915</v>
      </c>
      <c r="B5291" t="s">
        <v>528</v>
      </c>
      <c r="C5291" s="5">
        <v>9380</v>
      </c>
      <c r="D5291" s="26" t="str">
        <f t="shared" si="82"/>
        <v/>
      </c>
      <c r="E5291" t="s">
        <v>75</v>
      </c>
    </row>
    <row r="5292" spans="1:5" outlineLevel="1" x14ac:dyDescent="0.35">
      <c r="A5292" s="24">
        <f>A5291</f>
        <v>43915</v>
      </c>
      <c r="B5292" s="25" t="str">
        <f>B5291</f>
        <v>WINFIELD SOLUTIONS LLC</v>
      </c>
      <c r="C5292" s="26">
        <f>SUBTOTAL(9,C5291:C5291)</f>
        <v>9380</v>
      </c>
      <c r="D5292" s="26" t="str">
        <f t="shared" si="82"/>
        <v>TOTAL</v>
      </c>
    </row>
    <row r="5293" spans="1:5" outlineLevel="2" x14ac:dyDescent="0.35">
      <c r="A5293" s="11">
        <v>43915</v>
      </c>
      <c r="B5293" t="s">
        <v>558</v>
      </c>
      <c r="C5293" s="5">
        <v>800</v>
      </c>
      <c r="D5293" s="26" t="str">
        <f t="shared" si="82"/>
        <v/>
      </c>
      <c r="E5293" t="s">
        <v>82</v>
      </c>
    </row>
    <row r="5294" spans="1:5" outlineLevel="1" x14ac:dyDescent="0.35">
      <c r="A5294" s="24">
        <f>A5293</f>
        <v>43915</v>
      </c>
      <c r="B5294" s="25" t="str">
        <f>B5293</f>
        <v>WINNING WAY SERVICES INC</v>
      </c>
      <c r="C5294" s="26">
        <f>SUBTOTAL(9,C5293:C5293)</f>
        <v>800</v>
      </c>
      <c r="D5294" s="26" t="str">
        <f t="shared" si="82"/>
        <v>TOTAL</v>
      </c>
    </row>
    <row r="5295" spans="1:5" outlineLevel="2" x14ac:dyDescent="0.35">
      <c r="A5295" s="11">
        <v>43915</v>
      </c>
      <c r="B5295" t="s">
        <v>383</v>
      </c>
      <c r="C5295" s="5">
        <v>2200</v>
      </c>
      <c r="D5295" s="26" t="str">
        <f t="shared" si="82"/>
        <v/>
      </c>
      <c r="E5295" t="s">
        <v>71</v>
      </c>
    </row>
    <row r="5296" spans="1:5" outlineLevel="1" x14ac:dyDescent="0.35">
      <c r="A5296" s="24">
        <f>A5295</f>
        <v>43915</v>
      </c>
      <c r="B5296" s="25" t="str">
        <f>B5295</f>
        <v>THOMAS SCOTT EGGLESTON WOOLDRIDGE</v>
      </c>
      <c r="C5296" s="26">
        <f>SUBTOTAL(9,C5295:C5295)</f>
        <v>2200</v>
      </c>
      <c r="D5296" s="26" t="str">
        <f t="shared" si="82"/>
        <v>TOTAL</v>
      </c>
    </row>
    <row r="5297" spans="1:5" outlineLevel="2" x14ac:dyDescent="0.35">
      <c r="A5297" s="11">
        <v>43915</v>
      </c>
      <c r="B5297" t="s">
        <v>232</v>
      </c>
      <c r="C5297" s="5">
        <v>6000</v>
      </c>
      <c r="D5297" s="26" t="str">
        <f t="shared" si="82"/>
        <v/>
      </c>
      <c r="E5297" t="s">
        <v>82</v>
      </c>
    </row>
    <row r="5298" spans="1:5" outlineLevel="1" x14ac:dyDescent="0.35">
      <c r="A5298" s="24">
        <f>A5297</f>
        <v>43915</v>
      </c>
      <c r="B5298" s="25" t="str">
        <f>B5297</f>
        <v>WYLIE CONSULTING ENGINEERS</v>
      </c>
      <c r="C5298" s="26">
        <f>SUBTOTAL(9,C5297:C5297)</f>
        <v>6000</v>
      </c>
      <c r="D5298" s="26" t="str">
        <f t="shared" si="82"/>
        <v>TOTAL</v>
      </c>
    </row>
    <row r="5299" spans="1:5" outlineLevel="2" x14ac:dyDescent="0.35">
      <c r="A5299" s="11">
        <v>43915</v>
      </c>
      <c r="B5299" t="s">
        <v>468</v>
      </c>
      <c r="C5299" s="5">
        <v>340</v>
      </c>
      <c r="D5299" s="26" t="str">
        <f t="shared" si="82"/>
        <v/>
      </c>
      <c r="E5299" t="s">
        <v>79</v>
      </c>
    </row>
    <row r="5300" spans="1:5" outlineLevel="1" x14ac:dyDescent="0.35">
      <c r="A5300" s="24">
        <f>A5299</f>
        <v>43915</v>
      </c>
      <c r="B5300" s="25" t="str">
        <f>B5299</f>
        <v>X-RAY LOCATING SERVICES INC</v>
      </c>
      <c r="C5300" s="26">
        <f>SUBTOTAL(9,C5299:C5299)</f>
        <v>340</v>
      </c>
      <c r="D5300" s="26" t="str">
        <f t="shared" si="82"/>
        <v>TOTAL</v>
      </c>
    </row>
    <row r="5301" spans="1:5" outlineLevel="2" x14ac:dyDescent="0.35">
      <c r="A5301" s="11">
        <v>43915</v>
      </c>
      <c r="B5301" t="s">
        <v>1041</v>
      </c>
      <c r="C5301" s="5">
        <v>780</v>
      </c>
      <c r="D5301" s="26" t="str">
        <f t="shared" si="82"/>
        <v/>
      </c>
      <c r="E5301" t="s">
        <v>73</v>
      </c>
    </row>
    <row r="5302" spans="1:5" outlineLevel="1" x14ac:dyDescent="0.35">
      <c r="A5302" s="24">
        <f>A5301</f>
        <v>43915</v>
      </c>
      <c r="B5302" s="25" t="str">
        <f>B5301</f>
        <v>CHARBEL YUBAILE</v>
      </c>
      <c r="C5302" s="26">
        <f>SUBTOTAL(9,C5301:C5301)</f>
        <v>780</v>
      </c>
      <c r="D5302" s="26" t="str">
        <f t="shared" si="82"/>
        <v>TOTAL</v>
      </c>
    </row>
    <row r="5303" spans="1:5" outlineLevel="2" x14ac:dyDescent="0.35">
      <c r="A5303" s="11">
        <v>43915</v>
      </c>
      <c r="B5303" t="s">
        <v>235</v>
      </c>
      <c r="C5303" s="5">
        <v>555.9</v>
      </c>
      <c r="D5303" s="26" t="str">
        <f t="shared" si="82"/>
        <v/>
      </c>
      <c r="E5303" t="s">
        <v>75</v>
      </c>
    </row>
    <row r="5304" spans="1:5" outlineLevel="2" x14ac:dyDescent="0.35">
      <c r="A5304" s="11">
        <v>43915</v>
      </c>
      <c r="B5304" t="s">
        <v>235</v>
      </c>
      <c r="C5304" s="5">
        <v>2639.6</v>
      </c>
      <c r="D5304" s="26" t="str">
        <f t="shared" si="82"/>
        <v/>
      </c>
      <c r="E5304" t="s">
        <v>75</v>
      </c>
    </row>
    <row r="5305" spans="1:5" outlineLevel="2" x14ac:dyDescent="0.35">
      <c r="A5305" s="11">
        <v>43915</v>
      </c>
      <c r="B5305" t="s">
        <v>235</v>
      </c>
      <c r="C5305" s="5">
        <v>134</v>
      </c>
      <c r="D5305" s="26" t="str">
        <f t="shared" si="82"/>
        <v/>
      </c>
      <c r="E5305" t="s">
        <v>75</v>
      </c>
    </row>
    <row r="5306" spans="1:5" outlineLevel="2" x14ac:dyDescent="0.35">
      <c r="A5306" s="11">
        <v>43915</v>
      </c>
      <c r="B5306" t="s">
        <v>235</v>
      </c>
      <c r="C5306" s="5">
        <v>335.49</v>
      </c>
      <c r="D5306" s="26" t="str">
        <f t="shared" si="82"/>
        <v/>
      </c>
      <c r="E5306" t="s">
        <v>75</v>
      </c>
    </row>
    <row r="5307" spans="1:5" outlineLevel="2" x14ac:dyDescent="0.35">
      <c r="A5307" s="11">
        <v>43915</v>
      </c>
      <c r="B5307" t="s">
        <v>235</v>
      </c>
      <c r="C5307" s="5">
        <v>308.95</v>
      </c>
      <c r="D5307" s="26" t="str">
        <f t="shared" si="82"/>
        <v/>
      </c>
      <c r="E5307" t="s">
        <v>75</v>
      </c>
    </row>
    <row r="5308" spans="1:5" outlineLevel="1" x14ac:dyDescent="0.35">
      <c r="A5308" s="24">
        <f>A5307</f>
        <v>43915</v>
      </c>
      <c r="B5308" s="25" t="str">
        <f>B5307</f>
        <v>CYPRESS LAWN &amp; TURF EQUIPMENT INC</v>
      </c>
      <c r="C5308" s="26">
        <f>SUBTOTAL(9,C5303:C5307)</f>
        <v>3973.9399999999996</v>
      </c>
      <c r="D5308" s="26" t="str">
        <f t="shared" si="82"/>
        <v>TOTAL</v>
      </c>
    </row>
    <row r="5309" spans="1:5" outlineLevel="2" x14ac:dyDescent="0.35">
      <c r="A5309" s="11">
        <v>43920</v>
      </c>
      <c r="B5309" t="s">
        <v>443</v>
      </c>
      <c r="C5309" s="5">
        <v>115444.09</v>
      </c>
      <c r="D5309" s="26" t="str">
        <f t="shared" si="82"/>
        <v/>
      </c>
      <c r="E5309" t="s">
        <v>612</v>
      </c>
    </row>
    <row r="5310" spans="1:5" outlineLevel="1" x14ac:dyDescent="0.35">
      <c r="A5310" s="24">
        <f>A5309</f>
        <v>43920</v>
      </c>
      <c r="B5310" s="25" t="str">
        <f>B5309</f>
        <v>THE BANK OF NEW YORK MELLON</v>
      </c>
      <c r="C5310" s="26">
        <f>SUBTOTAL(9,C5309:C5309)</f>
        <v>115444.09</v>
      </c>
      <c r="D5310" s="26" t="str">
        <f t="shared" si="82"/>
        <v>TOTAL</v>
      </c>
    </row>
    <row r="5311" spans="1:5" outlineLevel="1" x14ac:dyDescent="0.35">
      <c r="A5311" s="12" t="s">
        <v>1044</v>
      </c>
      <c r="B5311" s="13" t="s">
        <v>60</v>
      </c>
      <c r="C5311" s="14">
        <f>16712.3+1812180.25</f>
        <v>1828892.55</v>
      </c>
      <c r="D5311" s="26" t="str">
        <f t="shared" si="82"/>
        <v/>
      </c>
      <c r="E5311" t="s">
        <v>123</v>
      </c>
    </row>
    <row r="5312" spans="1:5" outlineLevel="1" x14ac:dyDescent="0.35">
      <c r="A5312" s="12" t="s">
        <v>1044</v>
      </c>
      <c r="B5312" t="s">
        <v>61</v>
      </c>
      <c r="C5312" s="15">
        <f>2872.77+219364.8-794.17</f>
        <v>221443.39999999997</v>
      </c>
      <c r="D5312" s="26" t="str">
        <f t="shared" ref="D5312:D5319" si="83">IF(E5312="","TOTAL","")</f>
        <v/>
      </c>
      <c r="E5312" t="s">
        <v>100</v>
      </c>
    </row>
    <row r="5313" spans="1:5" outlineLevel="1" x14ac:dyDescent="0.35">
      <c r="A5313" s="12" t="s">
        <v>1045</v>
      </c>
      <c r="B5313" s="13" t="s">
        <v>62</v>
      </c>
      <c r="C5313" s="15">
        <f>10940.02+16716249.38</f>
        <v>16727189.4</v>
      </c>
      <c r="D5313" s="26" t="str">
        <f t="shared" si="83"/>
        <v/>
      </c>
      <c r="E5313" t="s">
        <v>123</v>
      </c>
    </row>
    <row r="5314" spans="1:5" outlineLevel="1" x14ac:dyDescent="0.35">
      <c r="A5314" s="12" t="s">
        <v>1045</v>
      </c>
      <c r="B5314" s="13" t="s">
        <v>63</v>
      </c>
      <c r="C5314" s="15">
        <f>33926.3+3127940.26</f>
        <v>3161866.5599999996</v>
      </c>
      <c r="D5314" s="26" t="str">
        <f t="shared" si="83"/>
        <v/>
      </c>
      <c r="E5314" t="s">
        <v>100</v>
      </c>
    </row>
    <row r="5315" spans="1:5" outlineLevel="1" x14ac:dyDescent="0.35">
      <c r="A5315" s="12" t="s">
        <v>1046</v>
      </c>
      <c r="B5315" s="13" t="s">
        <v>60</v>
      </c>
      <c r="C5315" s="15">
        <f>7624.24+1385897.07</f>
        <v>1393521.31</v>
      </c>
      <c r="D5315" s="26" t="str">
        <f t="shared" si="83"/>
        <v/>
      </c>
      <c r="E5315" t="s">
        <v>123</v>
      </c>
    </row>
    <row r="5316" spans="1:5" outlineLevel="1" x14ac:dyDescent="0.35">
      <c r="A5316" s="12" t="s">
        <v>1046</v>
      </c>
      <c r="B5316" t="s">
        <v>61</v>
      </c>
      <c r="C5316" s="15">
        <f>2116.13+169388.39</f>
        <v>171504.52000000002</v>
      </c>
      <c r="D5316" s="26" t="str">
        <f t="shared" si="83"/>
        <v/>
      </c>
      <c r="E5316" t="s">
        <v>100</v>
      </c>
    </row>
    <row r="5317" spans="1:5" outlineLevel="1" x14ac:dyDescent="0.35">
      <c r="A5317" s="12" t="s">
        <v>1047</v>
      </c>
      <c r="B5317" s="13" t="s">
        <v>62</v>
      </c>
      <c r="C5317" s="15">
        <f>12652.34+16776390.96</f>
        <v>16789043.300000001</v>
      </c>
      <c r="D5317" s="26" t="str">
        <f t="shared" si="83"/>
        <v/>
      </c>
      <c r="E5317" t="s">
        <v>123</v>
      </c>
    </row>
    <row r="5318" spans="1:5" outlineLevel="1" x14ac:dyDescent="0.35">
      <c r="A5318" s="12" t="s">
        <v>1047</v>
      </c>
      <c r="B5318" s="13" t="s">
        <v>63</v>
      </c>
      <c r="C5318" s="22">
        <f>49885.5+16659.14+3148748.91</f>
        <v>3215293.5500000003</v>
      </c>
      <c r="D5318" s="26" t="str">
        <f t="shared" si="83"/>
        <v/>
      </c>
      <c r="E5318" t="s">
        <v>100</v>
      </c>
    </row>
    <row r="5319" spans="1:5" x14ac:dyDescent="0.35">
      <c r="B5319" s="27" t="s">
        <v>1048</v>
      </c>
      <c r="C5319" s="26">
        <f>SUM(C5311:C5318)</f>
        <v>43508754.589999996</v>
      </c>
      <c r="D5319" s="26" t="str">
        <f t="shared" si="83"/>
        <v>TOTAL</v>
      </c>
    </row>
    <row r="5320" spans="1:5" x14ac:dyDescent="0.35">
      <c r="C5320" s="26"/>
      <c r="D5320" s="26"/>
    </row>
    <row r="5322" spans="1:5" x14ac:dyDescent="0.35">
      <c r="B5322" t="s">
        <v>64</v>
      </c>
      <c r="C5322" s="16">
        <f>SUM(C6:C5321)/2</f>
        <v>57262790.719999999</v>
      </c>
      <c r="D5322" s="19"/>
      <c r="E5322" s="23"/>
    </row>
    <row r="5324" spans="1:5" x14ac:dyDescent="0.35">
      <c r="B5324" t="s">
        <v>289</v>
      </c>
      <c r="C5324" s="17">
        <v>540930588.95000005</v>
      </c>
      <c r="D5324" s="19"/>
    </row>
    <row r="5326" spans="1:5" ht="16" thickBot="1" x14ac:dyDescent="0.4">
      <c r="B5326" t="s">
        <v>290</v>
      </c>
      <c r="C5326" s="18">
        <f>+C5322+C5324</f>
        <v>598193379.67000008</v>
      </c>
      <c r="D5326" s="19"/>
    </row>
    <row r="5327" spans="1:5" ht="16" thickTop="1" x14ac:dyDescent="0.35"/>
  </sheetData>
  <autoFilter ref="A5:E5"/>
  <printOptions horizontalCentered="1"/>
  <pageMargins left="0.7" right="0.7" top="0.62" bottom="0.75" header="0.3" footer="0.3"/>
  <pageSetup scale="7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F0AF644203C44BC0994CC42DA0005" ma:contentTypeVersion="3" ma:contentTypeDescription="Create a new document." ma:contentTypeScope="" ma:versionID="bda3af34538fac6134d6a21e3bc8275d">
  <xsd:schema xmlns:xsd="http://www.w3.org/2001/XMLSchema" xmlns:xs="http://www.w3.org/2001/XMLSchema" xmlns:p="http://schemas.microsoft.com/office/2006/metadata/properties" xmlns:ns2="383448ef-5931-4b42-bf19-97286573725a" xmlns:ns3="80e1f20d-6694-4f94-a0d4-81bcca3b5be0" targetNamespace="http://schemas.microsoft.com/office/2006/metadata/properties" ma:root="true" ma:fieldsID="1e8e8d2d51381859118d6915eaf1a946" ns2:_="" ns3:_="">
    <xsd:import namespace="383448ef-5931-4b42-bf19-97286573725a"/>
    <xsd:import namespace="80e1f20d-6694-4f94-a0d4-81bcca3b5be0"/>
    <xsd:element name="properties">
      <xsd:complexType>
        <xsd:sequence>
          <xsd:element name="documentManagement">
            <xsd:complexType>
              <xsd:all>
                <xsd:element ref="ns2:Fiscal_x0020_Year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448ef-5931-4b42-bf19-97286573725a" elementFormDefault="qualified">
    <xsd:import namespace="http://schemas.microsoft.com/office/2006/documentManagement/types"/>
    <xsd:import namespace="http://schemas.microsoft.com/office/infopath/2007/PartnerControls"/>
    <xsd:element name="Fiscal_x0020_Year" ma:index="8" ma:displayName="Fiscal Year" ma:internalName="Fiscal_x0020_Y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1f20d-6694-4f94-a0d4-81bcca3b5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383448ef-5931-4b42-bf19-97286573725a">2020</Fiscal_x0020_Year>
    <Order0 xmlns="383448ef-5931-4b42-bf19-97286573725a">007</Order0>
  </documentManagement>
</p:properties>
</file>

<file path=customXml/itemProps1.xml><?xml version="1.0" encoding="utf-8"?>
<ds:datastoreItem xmlns:ds="http://schemas.openxmlformats.org/officeDocument/2006/customXml" ds:itemID="{44168AA7-2833-4FCC-A51A-934B78DCFE33}"/>
</file>

<file path=customXml/itemProps2.xml><?xml version="1.0" encoding="utf-8"?>
<ds:datastoreItem xmlns:ds="http://schemas.openxmlformats.org/officeDocument/2006/customXml" ds:itemID="{987C11B1-2263-47AB-B128-104D4D6A1FB4}"/>
</file>

<file path=customXml/itemProps3.xml><?xml version="1.0" encoding="utf-8"?>
<ds:datastoreItem xmlns:ds="http://schemas.openxmlformats.org/officeDocument/2006/customXml" ds:itemID="{6CA16A53-2B00-4140-9752-255B3B8D8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ckregSUM</vt:lpstr>
      <vt:lpstr>ckregSUM!Print_Area</vt:lpstr>
      <vt:lpstr>ckregSUM!Print_Titles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2020</dc:title>
  <dc:creator>Schiller, Sterling, S</dc:creator>
  <cp:lastModifiedBy>Schiller, Sterling S (FIN SRVCS)</cp:lastModifiedBy>
  <cp:lastPrinted>2020-04-28T16:19:06Z</cp:lastPrinted>
  <dcterms:created xsi:type="dcterms:W3CDTF">2008-08-13T14:05:42Z</dcterms:created>
  <dcterms:modified xsi:type="dcterms:W3CDTF">2020-04-28T16:19:22Z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0x01010041FF0AF644203C44BC0994CC42DA0005</vt:lpwstr>
  </property>
</Properties>
</file>